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60" windowWidth="20730" windowHeight="11760"/>
  </bookViews>
  <sheets>
    <sheet name="Sheet1" sheetId="1" r:id="rId1"/>
    <sheet name="Sheet2" sheetId="2" r:id="rId2"/>
    <sheet name="Sheet3" sheetId="3" r:id="rId3"/>
  </sheets>
  <definedNames>
    <definedName name="_xlnm.Print_Area" localSheetId="0">Sheet1!$A$1:$H$78</definedName>
  </definedNames>
  <calcPr calcId="144525"/>
</workbook>
</file>

<file path=xl/calcChain.xml><?xml version="1.0" encoding="utf-8"?>
<calcChain xmlns="http://schemas.openxmlformats.org/spreadsheetml/2006/main">
  <c r="E24" i="1" l="1"/>
  <c r="G21" i="1"/>
  <c r="G8" i="1"/>
  <c r="E69" i="1"/>
  <c r="E71" i="1"/>
  <c r="E74" i="1"/>
  <c r="E72" i="1"/>
  <c r="E70" i="1"/>
  <c r="E75" i="1"/>
  <c r="E7" i="1"/>
  <c r="G19" i="1"/>
  <c r="G29" i="1" l="1"/>
  <c r="G17" i="1"/>
  <c r="G13" i="1"/>
  <c r="E73" i="1"/>
  <c r="E68" i="1"/>
  <c r="E67" i="1"/>
  <c r="E66" i="1"/>
  <c r="E65" i="1"/>
  <c r="E61" i="1"/>
  <c r="G51" i="1"/>
  <c r="G61" i="1" s="1"/>
  <c r="E38" i="1"/>
  <c r="E33" i="1"/>
  <c r="E62" i="1" s="1"/>
  <c r="E78" i="1" l="1"/>
  <c r="G7" i="1"/>
  <c r="G62" i="1" s="1"/>
</calcChain>
</file>

<file path=xl/sharedStrings.xml><?xml version="1.0" encoding="utf-8"?>
<sst xmlns="http://schemas.openxmlformats.org/spreadsheetml/2006/main" count="108" uniqueCount="92">
  <si>
    <t>OPIS I OPSEG POSLOVA PO DJELATNOSTIMA</t>
  </si>
  <si>
    <t xml:space="preserve">PROCJENA TROŠKOVA/ISKAZ FINANCIJSKIH SREDSTAVA PO IZVORIMA </t>
  </si>
  <si>
    <t>R.BR.</t>
  </si>
  <si>
    <t>KONTO</t>
  </si>
  <si>
    <t>POZICIJA</t>
  </si>
  <si>
    <t>OPIS</t>
  </si>
  <si>
    <t xml:space="preserve">izvor financiranja </t>
  </si>
  <si>
    <t>IZNOS</t>
  </si>
  <si>
    <t xml:space="preserve">1. </t>
  </si>
  <si>
    <t xml:space="preserve">IZGRADNJA JAVNIH POVRŠINA </t>
  </si>
  <si>
    <t xml:space="preserve">1.1. </t>
  </si>
  <si>
    <t>poz. 5720 - kom.doprinos</t>
  </si>
  <si>
    <t>poz. 7749    - prihodi od koncesija</t>
  </si>
  <si>
    <t>poz. 7714-šumski doprinos</t>
  </si>
  <si>
    <t>poz.2953  -naknada od  pridobivenih min.sirovina</t>
  </si>
  <si>
    <t>1.2.</t>
  </si>
  <si>
    <t>266-6</t>
  </si>
  <si>
    <t>MRRFEU</t>
  </si>
  <si>
    <t xml:space="preserve">poz. 2963 i 2964 -naknada od legalizacije </t>
  </si>
  <si>
    <t>1.3.</t>
  </si>
  <si>
    <t xml:space="preserve">projektna dokumentacija za ulicu Vlč. I. Burika; </t>
  </si>
  <si>
    <t>1.5.</t>
  </si>
  <si>
    <t>271-9</t>
  </si>
  <si>
    <t>2.</t>
  </si>
  <si>
    <t>NERAZVRSTANE CESTE</t>
  </si>
  <si>
    <t xml:space="preserve">2.1. </t>
  </si>
  <si>
    <t>198-2</t>
  </si>
  <si>
    <t xml:space="preserve"> izgradnja pristupne ceste za pravoslavno groblje; zbog proširenja graničnog prijelaza Tovarnik-Šid, više nije moguć pristup pravoslavnom groblju te je nužno izgraditi pristupnu cestu sukladno projektnoj dokumentaciji koja je u izradi. </t>
  </si>
  <si>
    <t>2.2.</t>
  </si>
  <si>
    <t xml:space="preserve">3. </t>
  </si>
  <si>
    <t xml:space="preserve">GROBLJA I KREMATORIJI </t>
  </si>
  <si>
    <t>3.1.</t>
  </si>
  <si>
    <t>projektna dokumentacija za izgradnju pravoslavne mrtvačnice; planira se završetak projektne dokumentacije te ishođenje potrebnih dozvola za gradnju. Projektiranje je započelo  još 2014. god. no zbog posebnih pravila schengenskog režima, nije se moglo završiti bez stvaranja uvjeta za pristup samoj mrtvačnici za što je bilo potrebno provesti postupke izvlaštenja koji su u završnoj fazi</t>
  </si>
  <si>
    <t xml:space="preserve">3.2. </t>
  </si>
  <si>
    <t>198-1</t>
  </si>
  <si>
    <t xml:space="preserve">izgradnja pravoslavne mrtvačnice; planira se početak gradnje mrtvačnice na pravoslavnom groblju sukladno projektnoj dokumentaciji koja je u izradi. </t>
  </si>
  <si>
    <t xml:space="preserve">4. </t>
  </si>
  <si>
    <t xml:space="preserve">JAVNA RASVJETA </t>
  </si>
  <si>
    <t>/</t>
  </si>
  <si>
    <t>UKUPNO</t>
  </si>
  <si>
    <t xml:space="preserve">IZGRADANJA RECIKLAŽNOG DVORIŠTA </t>
  </si>
  <si>
    <t>271-5</t>
  </si>
  <si>
    <t xml:space="preserve">reciklažno dvorište-projektna dokumentacija  </t>
  </si>
  <si>
    <t xml:space="preserve">2. </t>
  </si>
  <si>
    <t xml:space="preserve">IZRADA PLANA GOSPODARENJA OTPADOM </t>
  </si>
  <si>
    <t>2.1.</t>
  </si>
  <si>
    <t xml:space="preserve">izrada plana gospodarenja otpadom </t>
  </si>
  <si>
    <t xml:space="preserve">NABAVA KOMPOSTERA </t>
  </si>
  <si>
    <t>287-4</t>
  </si>
  <si>
    <t xml:space="preserve">nabava kompostera za domaćinstva </t>
  </si>
  <si>
    <t xml:space="preserve">SVEUKUPNO ( TABLICA 1. I TABLICA 2. ) </t>
  </si>
  <si>
    <t xml:space="preserve">KONTO </t>
  </si>
  <si>
    <t xml:space="preserve">IZVORI FINANCIRANJA ZA OSTVARENJE PROGRAMA </t>
  </si>
  <si>
    <t xml:space="preserve">KOMUNALNI DOPRINOS U CIJELOSTI </t>
  </si>
  <si>
    <t xml:space="preserve">PRIHOD OD KONCESIJA U CIJELOSTI </t>
  </si>
  <si>
    <t xml:space="preserve">ŠUMSKI DOPRINOS U CIJELOSTI </t>
  </si>
  <si>
    <t>2963, 2964</t>
  </si>
  <si>
    <t xml:space="preserve">NAKNADA OD LEGALIZACIJE U CIJELOSTI </t>
  </si>
  <si>
    <t>PRIHODI OD PRODAJE STANOVA U DRŽ. VLASNIŠTVU U CIJELOSTI</t>
  </si>
  <si>
    <t>7978 3</t>
  </si>
  <si>
    <t xml:space="preserve">FOND ZA ZAŠTITU OKOLIŠA </t>
  </si>
  <si>
    <t xml:space="preserve">MINISTARSTVO GRADITELJSTVA </t>
  </si>
  <si>
    <t xml:space="preserve">PRIHOD OD PRIDOBIVENIH MIN.SIROVINA DJELOMIČNO </t>
  </si>
  <si>
    <t xml:space="preserve">UKUPNO </t>
  </si>
  <si>
    <t>izgradnja nogostupa;                                                                                                                                                                     planira se nastaviti gradnja novih i sanacija postojećih nogostupa</t>
  </si>
  <si>
    <t xml:space="preserve">PLAN 2018 ( KN ) </t>
  </si>
  <si>
    <t>projektna dokumentacija za uređenje centra Tovarnika s pripadajućim parkiralištem</t>
  </si>
  <si>
    <t xml:space="preserve">sportsko rekreacijski tereni- reflektori za NK Sremac i Hajduk </t>
  </si>
  <si>
    <t>ceste, gradnja ceste u ulici M. Petrušića</t>
  </si>
  <si>
    <t xml:space="preserve">gradnja dječjeg igrališta </t>
  </si>
  <si>
    <t>fon za zaštitu okoliša</t>
  </si>
  <si>
    <t>srpsko nacionalno vijeće</t>
  </si>
  <si>
    <t xml:space="preserve">Agro Tovarnik </t>
  </si>
  <si>
    <t>SRPSKO NACIONALNO VIJEĆE</t>
  </si>
  <si>
    <t>Agro Tovarnik</t>
  </si>
  <si>
    <t>7820-prihod od prodaje stanova</t>
  </si>
  <si>
    <t>poz. 9221-višak prihoda prenesenih iz prošle godine</t>
  </si>
  <si>
    <t>VIŠAK PRIHODA PRENESEN IZ PROŠLE GODINE</t>
  </si>
  <si>
    <t xml:space="preserve">tablica 1. Prve izmjene programa gradnje objekata i uređaja komunalne infrastrukture za 2018. </t>
  </si>
  <si>
    <t>5.</t>
  </si>
  <si>
    <t>IZGRADNJA VODOCRPILIŠTA</t>
  </si>
  <si>
    <t>5.1.</t>
  </si>
  <si>
    <t>poz. 5738-naknada gradskih/općinskih površina</t>
  </si>
  <si>
    <t>NAKNADA GRADSKIH/OPĆINSKIH POVRŠINA</t>
  </si>
  <si>
    <t>266--2-2</t>
  </si>
  <si>
    <t>sufinanciranje izgradnja vodocrpilišta</t>
  </si>
  <si>
    <t>6.</t>
  </si>
  <si>
    <t>GRADNJA GARAŽE ZA PRIJEVOZNA SREDSTVA</t>
  </si>
  <si>
    <t>6.1.</t>
  </si>
  <si>
    <t>78--2</t>
  </si>
  <si>
    <t>poz. 9221-višak prihoda prenesen iz prošle godine</t>
  </si>
  <si>
    <t>gradnja garaže za prijevozna sredstva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</si>
</sst>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12" x14ac:knownFonts="1">
    <font>
      <sz val="11"/>
      <color theme="1"/>
      <name val="Calibri"/>
      <family val="2"/>
      <charset val="238"/>
      <scheme val="minor"/>
    </font>
    <font>
      <sz val="11"/>
      <color theme="1"/>
      <name val="Calibri"/>
      <family val="2"/>
      <charset val="238"/>
      <scheme val="minor"/>
    </font>
    <font>
      <b/>
      <sz val="11"/>
      <color rgb="FFFA7D00"/>
      <name val="Calibri"/>
      <family val="2"/>
      <charset val="238"/>
      <scheme val="minor"/>
    </font>
    <font>
      <b/>
      <sz val="14"/>
      <name val="Calibri"/>
      <family val="2"/>
      <charset val="238"/>
      <scheme val="minor"/>
    </font>
    <font>
      <sz val="11"/>
      <name val="Calibri"/>
      <family val="2"/>
      <charset val="238"/>
      <scheme val="minor"/>
    </font>
    <font>
      <b/>
      <sz val="11"/>
      <name val="Calibri"/>
      <family val="2"/>
      <charset val="238"/>
      <scheme val="minor"/>
    </font>
    <font>
      <b/>
      <i/>
      <sz val="11"/>
      <name val="Calibri"/>
      <family val="2"/>
      <charset val="238"/>
      <scheme val="minor"/>
    </font>
    <font>
      <i/>
      <sz val="11"/>
      <name val="Calibri"/>
      <family val="2"/>
      <charset val="238"/>
      <scheme val="minor"/>
    </font>
    <font>
      <sz val="10"/>
      <name val="Calibri"/>
      <family val="2"/>
      <charset val="238"/>
      <scheme val="minor"/>
    </font>
    <font>
      <i/>
      <sz val="11"/>
      <name val="Calibri"/>
      <family val="2"/>
      <charset val="238"/>
    </font>
    <font>
      <b/>
      <sz val="12"/>
      <name val="Calibri"/>
      <family val="2"/>
      <charset val="238"/>
      <scheme val="minor"/>
    </font>
    <font>
      <sz val="14"/>
      <name val="Calibri"/>
      <family val="2"/>
      <charset val="238"/>
      <scheme val="minor"/>
    </font>
  </fonts>
  <fills count="7">
    <fill>
      <patternFill patternType="none"/>
    </fill>
    <fill>
      <patternFill patternType="gray125"/>
    </fill>
    <fill>
      <patternFill patternType="solid">
        <fgColor rgb="FFF2F2F2"/>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gray125">
        <bgColor theme="0"/>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2" borderId="1" applyNumberFormat="0" applyAlignment="0" applyProtection="0"/>
  </cellStyleXfs>
  <cellXfs count="76">
    <xf numFmtId="0" fontId="0" fillId="0" borderId="0" xfId="0"/>
    <xf numFmtId="0" fontId="3" fillId="3" borderId="3" xfId="0" applyFont="1" applyFill="1" applyBorder="1" applyAlignment="1">
      <alignment wrapText="1"/>
    </xf>
    <xf numFmtId="0" fontId="4" fillId="0" borderId="0" xfId="0" applyFont="1"/>
    <xf numFmtId="0" fontId="3" fillId="3" borderId="4" xfId="0" applyFont="1" applyFill="1" applyBorder="1" applyAlignment="1">
      <alignment wrapText="1"/>
    </xf>
    <xf numFmtId="0" fontId="5" fillId="5" borderId="0" xfId="2" applyFont="1" applyFill="1" applyBorder="1" applyAlignment="1">
      <alignment wrapText="1"/>
    </xf>
    <xf numFmtId="0" fontId="4" fillId="5" borderId="0" xfId="0" applyFont="1" applyFill="1" applyBorder="1"/>
    <xf numFmtId="0" fontId="5" fillId="5" borderId="2" xfId="2" applyFont="1" applyFill="1" applyBorder="1" applyAlignment="1">
      <alignment horizontal="center"/>
    </xf>
    <xf numFmtId="0" fontId="5" fillId="5" borderId="0" xfId="2" applyFont="1" applyFill="1" applyBorder="1" applyAlignment="1">
      <alignment horizontal="center"/>
    </xf>
    <xf numFmtId="0" fontId="5" fillId="5" borderId="2" xfId="2" applyFont="1" applyFill="1" applyBorder="1"/>
    <xf numFmtId="0" fontId="5" fillId="4" borderId="2" xfId="2" applyFont="1" applyFill="1" applyBorder="1" applyAlignment="1">
      <alignment horizontal="center"/>
    </xf>
    <xf numFmtId="0" fontId="4" fillId="5" borderId="0" xfId="0" applyFont="1" applyFill="1" applyBorder="1" applyAlignment="1">
      <alignment horizontal="center"/>
    </xf>
    <xf numFmtId="0" fontId="6" fillId="5" borderId="5" xfId="2" applyFont="1" applyFill="1" applyBorder="1"/>
    <xf numFmtId="0" fontId="6" fillId="0" borderId="5" xfId="2" applyFont="1" applyFill="1" applyBorder="1"/>
    <xf numFmtId="0" fontId="6" fillId="5" borderId="5" xfId="2" applyFont="1" applyFill="1" applyBorder="1" applyAlignment="1">
      <alignment wrapText="1"/>
    </xf>
    <xf numFmtId="4" fontId="4" fillId="0" borderId="2" xfId="0" applyNumberFormat="1" applyFont="1" applyBorder="1"/>
    <xf numFmtId="0" fontId="5" fillId="6" borderId="5" xfId="2" applyFont="1" applyFill="1" applyBorder="1"/>
    <xf numFmtId="0" fontId="6" fillId="6" borderId="5" xfId="2" applyFont="1" applyFill="1" applyBorder="1"/>
    <xf numFmtId="0" fontId="6" fillId="1" borderId="5" xfId="2" applyFont="1" applyFill="1" applyBorder="1" applyAlignment="1"/>
    <xf numFmtId="0" fontId="8" fillId="5" borderId="2" xfId="2" applyFont="1" applyFill="1" applyBorder="1"/>
    <xf numFmtId="0" fontId="8" fillId="5" borderId="5" xfId="2" applyFont="1" applyFill="1" applyBorder="1" applyAlignment="1">
      <alignment wrapText="1"/>
    </xf>
    <xf numFmtId="0" fontId="6" fillId="0" borderId="2" xfId="2" applyFont="1" applyFill="1" applyBorder="1"/>
    <xf numFmtId="0" fontId="6" fillId="0" borderId="5" xfId="2" applyFont="1" applyFill="1" applyBorder="1" applyAlignment="1">
      <alignment horizontal="right"/>
    </xf>
    <xf numFmtId="0" fontId="5" fillId="6" borderId="2" xfId="2" applyFont="1" applyFill="1" applyBorder="1"/>
    <xf numFmtId="0" fontId="6" fillId="6" borderId="5" xfId="2" applyFont="1" applyFill="1" applyBorder="1" applyAlignment="1">
      <alignment wrapText="1"/>
    </xf>
    <xf numFmtId="4" fontId="4" fillId="5" borderId="2" xfId="2" applyNumberFormat="1" applyFont="1" applyFill="1" applyBorder="1"/>
    <xf numFmtId="0" fontId="6" fillId="5" borderId="2" xfId="2" applyFont="1" applyFill="1" applyBorder="1"/>
    <xf numFmtId="4" fontId="4" fillId="0" borderId="0" xfId="0" applyNumberFormat="1" applyFont="1"/>
    <xf numFmtId="4" fontId="7" fillId="6" borderId="2" xfId="2" applyNumberFormat="1" applyFont="1" applyFill="1" applyBorder="1"/>
    <xf numFmtId="0" fontId="6" fillId="5" borderId="5" xfId="2" applyFont="1" applyFill="1" applyBorder="1" applyAlignment="1">
      <alignment horizontal="right"/>
    </xf>
    <xf numFmtId="0" fontId="4" fillId="5" borderId="2" xfId="2" applyFont="1" applyFill="1" applyBorder="1"/>
    <xf numFmtId="0" fontId="4" fillId="5" borderId="2" xfId="2" applyFont="1" applyFill="1" applyBorder="1" applyAlignment="1">
      <alignment horizontal="right"/>
    </xf>
    <xf numFmtId="0" fontId="4" fillId="4" borderId="2" xfId="0" applyFont="1" applyFill="1" applyBorder="1"/>
    <xf numFmtId="0" fontId="6" fillId="5" borderId="2" xfId="2" applyFont="1" applyFill="1" applyBorder="1" applyAlignment="1">
      <alignment horizontal="right"/>
    </xf>
    <xf numFmtId="0" fontId="6" fillId="5" borderId="2" xfId="2" applyFont="1" applyFill="1" applyBorder="1" applyAlignment="1">
      <alignment wrapText="1"/>
    </xf>
    <xf numFmtId="4" fontId="5" fillId="5" borderId="2" xfId="2" applyNumberFormat="1" applyFont="1" applyFill="1" applyBorder="1"/>
    <xf numFmtId="0" fontId="6" fillId="6" borderId="2" xfId="2" applyFont="1" applyFill="1" applyBorder="1"/>
    <xf numFmtId="0" fontId="6" fillId="6" borderId="2" xfId="2" applyFont="1" applyFill="1" applyBorder="1" applyAlignment="1">
      <alignment wrapText="1"/>
    </xf>
    <xf numFmtId="4" fontId="6" fillId="6" borderId="2" xfId="2" applyNumberFormat="1" applyFont="1" applyFill="1" applyBorder="1"/>
    <xf numFmtId="0" fontId="4" fillId="5" borderId="2" xfId="2" applyFont="1" applyFill="1" applyBorder="1" applyAlignment="1">
      <alignment wrapText="1"/>
    </xf>
    <xf numFmtId="0" fontId="5" fillId="4" borderId="2" xfId="2" applyFont="1" applyFill="1" applyBorder="1"/>
    <xf numFmtId="2" fontId="5" fillId="4" borderId="2" xfId="2" applyNumberFormat="1" applyFont="1" applyFill="1" applyBorder="1" applyAlignment="1">
      <alignment horizontal="center"/>
    </xf>
    <xf numFmtId="0" fontId="5" fillId="5" borderId="2" xfId="2" applyFont="1" applyFill="1" applyBorder="1" applyAlignment="1">
      <alignment wrapText="1"/>
    </xf>
    <xf numFmtId="2" fontId="7" fillId="5" borderId="2" xfId="1" applyNumberFormat="1" applyFont="1" applyFill="1" applyBorder="1"/>
    <xf numFmtId="4" fontId="5" fillId="4" borderId="2" xfId="2" applyNumberFormat="1" applyFont="1" applyFill="1" applyBorder="1"/>
    <xf numFmtId="4" fontId="5" fillId="6" borderId="2" xfId="2" applyNumberFormat="1" applyFont="1" applyFill="1" applyBorder="1"/>
    <xf numFmtId="0" fontId="5" fillId="6" borderId="2" xfId="2" applyFont="1" applyFill="1" applyBorder="1" applyAlignment="1">
      <alignment horizontal="center"/>
    </xf>
    <xf numFmtId="0" fontId="5" fillId="5" borderId="2" xfId="2" applyFont="1" applyFill="1" applyBorder="1" applyAlignment="1">
      <alignment horizontal="left"/>
    </xf>
    <xf numFmtId="0" fontId="4" fillId="0" borderId="2" xfId="0" applyFont="1" applyBorder="1"/>
    <xf numFmtId="0" fontId="4" fillId="0" borderId="5" xfId="0" applyFont="1" applyBorder="1" applyAlignment="1">
      <alignment wrapText="1"/>
    </xf>
    <xf numFmtId="4" fontId="10" fillId="4" borderId="2" xfId="2" applyNumberFormat="1" applyFont="1" applyFill="1" applyBorder="1"/>
    <xf numFmtId="0" fontId="4" fillId="0" borderId="2" xfId="0" applyFont="1" applyBorder="1" applyAlignment="1">
      <alignment horizontal="right"/>
    </xf>
    <xf numFmtId="0" fontId="8" fillId="5" borderId="2" xfId="2" applyFont="1" applyFill="1" applyBorder="1" applyAlignment="1">
      <alignment wrapText="1"/>
    </xf>
    <xf numFmtId="0" fontId="9" fillId="5" borderId="5" xfId="2" applyFont="1" applyFill="1" applyBorder="1" applyAlignment="1">
      <alignment wrapText="1"/>
    </xf>
    <xf numFmtId="0" fontId="4" fillId="5" borderId="5" xfId="2" applyFont="1" applyFill="1" applyBorder="1" applyAlignment="1">
      <alignment horizontal="right"/>
    </xf>
    <xf numFmtId="4" fontId="4" fillId="0" borderId="5" xfId="0" applyNumberFormat="1" applyFont="1" applyBorder="1"/>
    <xf numFmtId="0" fontId="5" fillId="5" borderId="2" xfId="2" applyFont="1" applyFill="1" applyBorder="1" applyAlignment="1">
      <alignment horizontal="left" wrapText="1"/>
    </xf>
    <xf numFmtId="0" fontId="11" fillId="0" borderId="0" xfId="0" applyFont="1"/>
    <xf numFmtId="0" fontId="5" fillId="4" borderId="2" xfId="2" applyFont="1" applyFill="1" applyBorder="1" applyAlignment="1">
      <alignment horizontal="center"/>
    </xf>
    <xf numFmtId="0" fontId="8" fillId="6" borderId="2" xfId="2" applyFont="1" applyFill="1" applyBorder="1" applyAlignment="1">
      <alignment wrapText="1"/>
    </xf>
    <xf numFmtId="43" fontId="5" fillId="4" borderId="2" xfId="1" applyFont="1" applyFill="1" applyBorder="1" applyAlignment="1">
      <alignment horizontal="right"/>
    </xf>
    <xf numFmtId="4" fontId="5" fillId="4" borderId="2" xfId="2" applyNumberFormat="1" applyFont="1" applyFill="1" applyBorder="1" applyAlignment="1">
      <alignment horizontal="right"/>
    </xf>
    <xf numFmtId="4" fontId="4" fillId="0" borderId="2" xfId="0" applyNumberFormat="1" applyFont="1" applyBorder="1" applyAlignment="1">
      <alignment horizontal="right"/>
    </xf>
    <xf numFmtId="4" fontId="7" fillId="1" borderId="5" xfId="2" applyNumberFormat="1" applyFont="1" applyFill="1" applyBorder="1" applyAlignment="1">
      <alignment horizontal="right"/>
    </xf>
    <xf numFmtId="4" fontId="7" fillId="6" borderId="5" xfId="2" applyNumberFormat="1" applyFont="1" applyFill="1" applyBorder="1" applyAlignment="1">
      <alignment horizontal="right"/>
    </xf>
    <xf numFmtId="4" fontId="4" fillId="0" borderId="0" xfId="0" applyNumberFormat="1" applyFont="1" applyAlignment="1">
      <alignment horizontal="right"/>
    </xf>
    <xf numFmtId="4" fontId="7" fillId="6" borderId="2" xfId="2" applyNumberFormat="1" applyFont="1" applyFill="1" applyBorder="1" applyAlignment="1">
      <alignment horizontal="right"/>
    </xf>
    <xf numFmtId="4" fontId="4" fillId="0" borderId="5" xfId="0" applyNumberFormat="1" applyFont="1" applyBorder="1" applyAlignment="1">
      <alignment horizontal="right"/>
    </xf>
    <xf numFmtId="4" fontId="5" fillId="5" borderId="5" xfId="2" applyNumberFormat="1" applyFont="1" applyFill="1" applyBorder="1" applyAlignment="1">
      <alignment horizontal="right"/>
    </xf>
    <xf numFmtId="4" fontId="4" fillId="5" borderId="5" xfId="2" applyNumberFormat="1" applyFont="1" applyFill="1" applyBorder="1" applyAlignment="1">
      <alignment horizontal="right"/>
    </xf>
    <xf numFmtId="4" fontId="4" fillId="5" borderId="2" xfId="2" applyNumberFormat="1" applyFont="1" applyFill="1" applyBorder="1" applyAlignment="1">
      <alignment horizontal="right"/>
    </xf>
    <xf numFmtId="0" fontId="7" fillId="5" borderId="2" xfId="2" applyFont="1" applyFill="1" applyBorder="1" applyAlignment="1">
      <alignment wrapText="1"/>
    </xf>
    <xf numFmtId="0" fontId="4" fillId="6" borderId="2" xfId="2" applyFont="1" applyFill="1" applyBorder="1" applyAlignment="1">
      <alignment wrapText="1"/>
    </xf>
    <xf numFmtId="4" fontId="10" fillId="4" borderId="2" xfId="0" applyNumberFormat="1" applyFont="1" applyFill="1" applyBorder="1"/>
    <xf numFmtId="0" fontId="3" fillId="3" borderId="2" xfId="0" applyFont="1" applyFill="1" applyBorder="1" applyAlignment="1">
      <alignment horizontal="left" wrapText="1"/>
    </xf>
    <xf numFmtId="0" fontId="5" fillId="4" borderId="2" xfId="2" applyFont="1" applyFill="1" applyBorder="1" applyAlignment="1">
      <alignment horizontal="center"/>
    </xf>
    <xf numFmtId="0" fontId="5" fillId="4" borderId="2" xfId="2" applyFont="1" applyFill="1" applyBorder="1" applyAlignment="1">
      <alignment horizontal="center" wrapText="1"/>
    </xf>
  </cellXfs>
  <cellStyles count="3">
    <cellStyle name="Calculation" xfId="2" builtinId="2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abSelected="1" view="pageBreakPreview" zoomScaleNormal="100" zoomScaleSheetLayoutView="100" workbookViewId="0">
      <selection activeCell="D48" sqref="D48"/>
    </sheetView>
  </sheetViews>
  <sheetFormatPr defaultRowHeight="15" x14ac:dyDescent="0.25"/>
  <cols>
    <col min="1" max="1" width="7.85546875" style="2" customWidth="1"/>
    <col min="2" max="2" width="9.140625" style="2"/>
    <col min="3" max="3" width="11.140625" style="2" customWidth="1"/>
    <col min="4" max="4" width="89.85546875" style="2" customWidth="1"/>
    <col min="5" max="5" width="28.85546875" style="2" customWidth="1"/>
    <col min="6" max="6" width="22" style="2" customWidth="1"/>
    <col min="7" max="7" width="25.5703125" style="2" customWidth="1"/>
    <col min="8" max="8" width="20.42578125" style="2" customWidth="1"/>
    <col min="9" max="12" width="9.140625" style="2" hidden="1" customWidth="1"/>
    <col min="13" max="254" width="9.140625" style="2"/>
    <col min="255" max="255" width="7.85546875" style="2" customWidth="1"/>
    <col min="256" max="256" width="9.140625" style="2"/>
    <col min="257" max="257" width="11.140625" style="2" customWidth="1"/>
    <col min="258" max="258" width="89.85546875" style="2" customWidth="1"/>
    <col min="259" max="261" width="28.85546875" style="2" customWidth="1"/>
    <col min="262" max="262" width="22" style="2" customWidth="1"/>
    <col min="263" max="263" width="25.5703125" style="2" customWidth="1"/>
    <col min="264" max="264" width="20.42578125" style="2" customWidth="1"/>
    <col min="265" max="268" width="0" style="2" hidden="1" customWidth="1"/>
    <col min="269" max="510" width="9.140625" style="2"/>
    <col min="511" max="511" width="7.85546875" style="2" customWidth="1"/>
    <col min="512" max="512" width="9.140625" style="2"/>
    <col min="513" max="513" width="11.140625" style="2" customWidth="1"/>
    <col min="514" max="514" width="89.85546875" style="2" customWidth="1"/>
    <col min="515" max="517" width="28.85546875" style="2" customWidth="1"/>
    <col min="518" max="518" width="22" style="2" customWidth="1"/>
    <col min="519" max="519" width="25.5703125" style="2" customWidth="1"/>
    <col min="520" max="520" width="20.42578125" style="2" customWidth="1"/>
    <col min="521" max="524" width="0" style="2" hidden="1" customWidth="1"/>
    <col min="525" max="766" width="9.140625" style="2"/>
    <col min="767" max="767" width="7.85546875" style="2" customWidth="1"/>
    <col min="768" max="768" width="9.140625" style="2"/>
    <col min="769" max="769" width="11.140625" style="2" customWidth="1"/>
    <col min="770" max="770" width="89.85546875" style="2" customWidth="1"/>
    <col min="771" max="773" width="28.85546875" style="2" customWidth="1"/>
    <col min="774" max="774" width="22" style="2" customWidth="1"/>
    <col min="775" max="775" width="25.5703125" style="2" customWidth="1"/>
    <col min="776" max="776" width="20.42578125" style="2" customWidth="1"/>
    <col min="777" max="780" width="0" style="2" hidden="1" customWidth="1"/>
    <col min="781" max="1022" width="9.140625" style="2"/>
    <col min="1023" max="1023" width="7.85546875" style="2" customWidth="1"/>
    <col min="1024" max="1024" width="9.140625" style="2"/>
    <col min="1025" max="1025" width="11.140625" style="2" customWidth="1"/>
    <col min="1026" max="1026" width="89.85546875" style="2" customWidth="1"/>
    <col min="1027" max="1029" width="28.85546875" style="2" customWidth="1"/>
    <col min="1030" max="1030" width="22" style="2" customWidth="1"/>
    <col min="1031" max="1031" width="25.5703125" style="2" customWidth="1"/>
    <col min="1032" max="1032" width="20.42578125" style="2" customWidth="1"/>
    <col min="1033" max="1036" width="0" style="2" hidden="1" customWidth="1"/>
    <col min="1037" max="1278" width="9.140625" style="2"/>
    <col min="1279" max="1279" width="7.85546875" style="2" customWidth="1"/>
    <col min="1280" max="1280" width="9.140625" style="2"/>
    <col min="1281" max="1281" width="11.140625" style="2" customWidth="1"/>
    <col min="1282" max="1282" width="89.85546875" style="2" customWidth="1"/>
    <col min="1283" max="1285" width="28.85546875" style="2" customWidth="1"/>
    <col min="1286" max="1286" width="22" style="2" customWidth="1"/>
    <col min="1287" max="1287" width="25.5703125" style="2" customWidth="1"/>
    <col min="1288" max="1288" width="20.42578125" style="2" customWidth="1"/>
    <col min="1289" max="1292" width="0" style="2" hidden="1" customWidth="1"/>
    <col min="1293" max="1534" width="9.140625" style="2"/>
    <col min="1535" max="1535" width="7.85546875" style="2" customWidth="1"/>
    <col min="1536" max="1536" width="9.140625" style="2"/>
    <col min="1537" max="1537" width="11.140625" style="2" customWidth="1"/>
    <col min="1538" max="1538" width="89.85546875" style="2" customWidth="1"/>
    <col min="1539" max="1541" width="28.85546875" style="2" customWidth="1"/>
    <col min="1542" max="1542" width="22" style="2" customWidth="1"/>
    <col min="1543" max="1543" width="25.5703125" style="2" customWidth="1"/>
    <col min="1544" max="1544" width="20.42578125" style="2" customWidth="1"/>
    <col min="1545" max="1548" width="0" style="2" hidden="1" customWidth="1"/>
    <col min="1549" max="1790" width="9.140625" style="2"/>
    <col min="1791" max="1791" width="7.85546875" style="2" customWidth="1"/>
    <col min="1792" max="1792" width="9.140625" style="2"/>
    <col min="1793" max="1793" width="11.140625" style="2" customWidth="1"/>
    <col min="1794" max="1794" width="89.85546875" style="2" customWidth="1"/>
    <col min="1795" max="1797" width="28.85546875" style="2" customWidth="1"/>
    <col min="1798" max="1798" width="22" style="2" customWidth="1"/>
    <col min="1799" max="1799" width="25.5703125" style="2" customWidth="1"/>
    <col min="1800" max="1800" width="20.42578125" style="2" customWidth="1"/>
    <col min="1801" max="1804" width="0" style="2" hidden="1" customWidth="1"/>
    <col min="1805" max="2046" width="9.140625" style="2"/>
    <col min="2047" max="2047" width="7.85546875" style="2" customWidth="1"/>
    <col min="2048" max="2048" width="9.140625" style="2"/>
    <col min="2049" max="2049" width="11.140625" style="2" customWidth="1"/>
    <col min="2050" max="2050" width="89.85546875" style="2" customWidth="1"/>
    <col min="2051" max="2053" width="28.85546875" style="2" customWidth="1"/>
    <col min="2054" max="2054" width="22" style="2" customWidth="1"/>
    <col min="2055" max="2055" width="25.5703125" style="2" customWidth="1"/>
    <col min="2056" max="2056" width="20.42578125" style="2" customWidth="1"/>
    <col min="2057" max="2060" width="0" style="2" hidden="1" customWidth="1"/>
    <col min="2061" max="2302" width="9.140625" style="2"/>
    <col min="2303" max="2303" width="7.85546875" style="2" customWidth="1"/>
    <col min="2304" max="2304" width="9.140625" style="2"/>
    <col min="2305" max="2305" width="11.140625" style="2" customWidth="1"/>
    <col min="2306" max="2306" width="89.85546875" style="2" customWidth="1"/>
    <col min="2307" max="2309" width="28.85546875" style="2" customWidth="1"/>
    <col min="2310" max="2310" width="22" style="2" customWidth="1"/>
    <col min="2311" max="2311" width="25.5703125" style="2" customWidth="1"/>
    <col min="2312" max="2312" width="20.42578125" style="2" customWidth="1"/>
    <col min="2313" max="2316" width="0" style="2" hidden="1" customWidth="1"/>
    <col min="2317" max="2558" width="9.140625" style="2"/>
    <col min="2559" max="2559" width="7.85546875" style="2" customWidth="1"/>
    <col min="2560" max="2560" width="9.140625" style="2"/>
    <col min="2561" max="2561" width="11.140625" style="2" customWidth="1"/>
    <col min="2562" max="2562" width="89.85546875" style="2" customWidth="1"/>
    <col min="2563" max="2565" width="28.85546875" style="2" customWidth="1"/>
    <col min="2566" max="2566" width="22" style="2" customWidth="1"/>
    <col min="2567" max="2567" width="25.5703125" style="2" customWidth="1"/>
    <col min="2568" max="2568" width="20.42578125" style="2" customWidth="1"/>
    <col min="2569" max="2572" width="0" style="2" hidden="1" customWidth="1"/>
    <col min="2573" max="2814" width="9.140625" style="2"/>
    <col min="2815" max="2815" width="7.85546875" style="2" customWidth="1"/>
    <col min="2816" max="2816" width="9.140625" style="2"/>
    <col min="2817" max="2817" width="11.140625" style="2" customWidth="1"/>
    <col min="2818" max="2818" width="89.85546875" style="2" customWidth="1"/>
    <col min="2819" max="2821" width="28.85546875" style="2" customWidth="1"/>
    <col min="2822" max="2822" width="22" style="2" customWidth="1"/>
    <col min="2823" max="2823" width="25.5703125" style="2" customWidth="1"/>
    <col min="2824" max="2824" width="20.42578125" style="2" customWidth="1"/>
    <col min="2825" max="2828" width="0" style="2" hidden="1" customWidth="1"/>
    <col min="2829" max="3070" width="9.140625" style="2"/>
    <col min="3071" max="3071" width="7.85546875" style="2" customWidth="1"/>
    <col min="3072" max="3072" width="9.140625" style="2"/>
    <col min="3073" max="3073" width="11.140625" style="2" customWidth="1"/>
    <col min="3074" max="3074" width="89.85546875" style="2" customWidth="1"/>
    <col min="3075" max="3077" width="28.85546875" style="2" customWidth="1"/>
    <col min="3078" max="3078" width="22" style="2" customWidth="1"/>
    <col min="3079" max="3079" width="25.5703125" style="2" customWidth="1"/>
    <col min="3080" max="3080" width="20.42578125" style="2" customWidth="1"/>
    <col min="3081" max="3084" width="0" style="2" hidden="1" customWidth="1"/>
    <col min="3085" max="3326" width="9.140625" style="2"/>
    <col min="3327" max="3327" width="7.85546875" style="2" customWidth="1"/>
    <col min="3328" max="3328" width="9.140625" style="2"/>
    <col min="3329" max="3329" width="11.140625" style="2" customWidth="1"/>
    <col min="3330" max="3330" width="89.85546875" style="2" customWidth="1"/>
    <col min="3331" max="3333" width="28.85546875" style="2" customWidth="1"/>
    <col min="3334" max="3334" width="22" style="2" customWidth="1"/>
    <col min="3335" max="3335" width="25.5703125" style="2" customWidth="1"/>
    <col min="3336" max="3336" width="20.42578125" style="2" customWidth="1"/>
    <col min="3337" max="3340" width="0" style="2" hidden="1" customWidth="1"/>
    <col min="3341" max="3582" width="9.140625" style="2"/>
    <col min="3583" max="3583" width="7.85546875" style="2" customWidth="1"/>
    <col min="3584" max="3584" width="9.140625" style="2"/>
    <col min="3585" max="3585" width="11.140625" style="2" customWidth="1"/>
    <col min="3586" max="3586" width="89.85546875" style="2" customWidth="1"/>
    <col min="3587" max="3589" width="28.85546875" style="2" customWidth="1"/>
    <col min="3590" max="3590" width="22" style="2" customWidth="1"/>
    <col min="3591" max="3591" width="25.5703125" style="2" customWidth="1"/>
    <col min="3592" max="3592" width="20.42578125" style="2" customWidth="1"/>
    <col min="3593" max="3596" width="0" style="2" hidden="1" customWidth="1"/>
    <col min="3597" max="3838" width="9.140625" style="2"/>
    <col min="3839" max="3839" width="7.85546875" style="2" customWidth="1"/>
    <col min="3840" max="3840" width="9.140625" style="2"/>
    <col min="3841" max="3841" width="11.140625" style="2" customWidth="1"/>
    <col min="3842" max="3842" width="89.85546875" style="2" customWidth="1"/>
    <col min="3843" max="3845" width="28.85546875" style="2" customWidth="1"/>
    <col min="3846" max="3846" width="22" style="2" customWidth="1"/>
    <col min="3847" max="3847" width="25.5703125" style="2" customWidth="1"/>
    <col min="3848" max="3848" width="20.42578125" style="2" customWidth="1"/>
    <col min="3849" max="3852" width="0" style="2" hidden="1" customWidth="1"/>
    <col min="3853" max="4094" width="9.140625" style="2"/>
    <col min="4095" max="4095" width="7.85546875" style="2" customWidth="1"/>
    <col min="4096" max="4096" width="9.140625" style="2"/>
    <col min="4097" max="4097" width="11.140625" style="2" customWidth="1"/>
    <col min="4098" max="4098" width="89.85546875" style="2" customWidth="1"/>
    <col min="4099" max="4101" width="28.85546875" style="2" customWidth="1"/>
    <col min="4102" max="4102" width="22" style="2" customWidth="1"/>
    <col min="4103" max="4103" width="25.5703125" style="2" customWidth="1"/>
    <col min="4104" max="4104" width="20.42578125" style="2" customWidth="1"/>
    <col min="4105" max="4108" width="0" style="2" hidden="1" customWidth="1"/>
    <col min="4109" max="4350" width="9.140625" style="2"/>
    <col min="4351" max="4351" width="7.85546875" style="2" customWidth="1"/>
    <col min="4352" max="4352" width="9.140625" style="2"/>
    <col min="4353" max="4353" width="11.140625" style="2" customWidth="1"/>
    <col min="4354" max="4354" width="89.85546875" style="2" customWidth="1"/>
    <col min="4355" max="4357" width="28.85546875" style="2" customWidth="1"/>
    <col min="4358" max="4358" width="22" style="2" customWidth="1"/>
    <col min="4359" max="4359" width="25.5703125" style="2" customWidth="1"/>
    <col min="4360" max="4360" width="20.42578125" style="2" customWidth="1"/>
    <col min="4361" max="4364" width="0" style="2" hidden="1" customWidth="1"/>
    <col min="4365" max="4606" width="9.140625" style="2"/>
    <col min="4607" max="4607" width="7.85546875" style="2" customWidth="1"/>
    <col min="4608" max="4608" width="9.140625" style="2"/>
    <col min="4609" max="4609" width="11.140625" style="2" customWidth="1"/>
    <col min="4610" max="4610" width="89.85546875" style="2" customWidth="1"/>
    <col min="4611" max="4613" width="28.85546875" style="2" customWidth="1"/>
    <col min="4614" max="4614" width="22" style="2" customWidth="1"/>
    <col min="4615" max="4615" width="25.5703125" style="2" customWidth="1"/>
    <col min="4616" max="4616" width="20.42578125" style="2" customWidth="1"/>
    <col min="4617" max="4620" width="0" style="2" hidden="1" customWidth="1"/>
    <col min="4621" max="4862" width="9.140625" style="2"/>
    <col min="4863" max="4863" width="7.85546875" style="2" customWidth="1"/>
    <col min="4864" max="4864" width="9.140625" style="2"/>
    <col min="4865" max="4865" width="11.140625" style="2" customWidth="1"/>
    <col min="4866" max="4866" width="89.85546875" style="2" customWidth="1"/>
    <col min="4867" max="4869" width="28.85546875" style="2" customWidth="1"/>
    <col min="4870" max="4870" width="22" style="2" customWidth="1"/>
    <col min="4871" max="4871" width="25.5703125" style="2" customWidth="1"/>
    <col min="4872" max="4872" width="20.42578125" style="2" customWidth="1"/>
    <col min="4873" max="4876" width="0" style="2" hidden="1" customWidth="1"/>
    <col min="4877" max="5118" width="9.140625" style="2"/>
    <col min="5119" max="5119" width="7.85546875" style="2" customWidth="1"/>
    <col min="5120" max="5120" width="9.140625" style="2"/>
    <col min="5121" max="5121" width="11.140625" style="2" customWidth="1"/>
    <col min="5122" max="5122" width="89.85546875" style="2" customWidth="1"/>
    <col min="5123" max="5125" width="28.85546875" style="2" customWidth="1"/>
    <col min="5126" max="5126" width="22" style="2" customWidth="1"/>
    <col min="5127" max="5127" width="25.5703125" style="2" customWidth="1"/>
    <col min="5128" max="5128" width="20.42578125" style="2" customWidth="1"/>
    <col min="5129" max="5132" width="0" style="2" hidden="1" customWidth="1"/>
    <col min="5133" max="5374" width="9.140625" style="2"/>
    <col min="5375" max="5375" width="7.85546875" style="2" customWidth="1"/>
    <col min="5376" max="5376" width="9.140625" style="2"/>
    <col min="5377" max="5377" width="11.140625" style="2" customWidth="1"/>
    <col min="5378" max="5378" width="89.85546875" style="2" customWidth="1"/>
    <col min="5379" max="5381" width="28.85546875" style="2" customWidth="1"/>
    <col min="5382" max="5382" width="22" style="2" customWidth="1"/>
    <col min="5383" max="5383" width="25.5703125" style="2" customWidth="1"/>
    <col min="5384" max="5384" width="20.42578125" style="2" customWidth="1"/>
    <col min="5385" max="5388" width="0" style="2" hidden="1" customWidth="1"/>
    <col min="5389" max="5630" width="9.140625" style="2"/>
    <col min="5631" max="5631" width="7.85546875" style="2" customWidth="1"/>
    <col min="5632" max="5632" width="9.140625" style="2"/>
    <col min="5633" max="5633" width="11.140625" style="2" customWidth="1"/>
    <col min="5634" max="5634" width="89.85546875" style="2" customWidth="1"/>
    <col min="5635" max="5637" width="28.85546875" style="2" customWidth="1"/>
    <col min="5638" max="5638" width="22" style="2" customWidth="1"/>
    <col min="5639" max="5639" width="25.5703125" style="2" customWidth="1"/>
    <col min="5640" max="5640" width="20.42578125" style="2" customWidth="1"/>
    <col min="5641" max="5644" width="0" style="2" hidden="1" customWidth="1"/>
    <col min="5645" max="5886" width="9.140625" style="2"/>
    <col min="5887" max="5887" width="7.85546875" style="2" customWidth="1"/>
    <col min="5888" max="5888" width="9.140625" style="2"/>
    <col min="5889" max="5889" width="11.140625" style="2" customWidth="1"/>
    <col min="5890" max="5890" width="89.85546875" style="2" customWidth="1"/>
    <col min="5891" max="5893" width="28.85546875" style="2" customWidth="1"/>
    <col min="5894" max="5894" width="22" style="2" customWidth="1"/>
    <col min="5895" max="5895" width="25.5703125" style="2" customWidth="1"/>
    <col min="5896" max="5896" width="20.42578125" style="2" customWidth="1"/>
    <col min="5897" max="5900" width="0" style="2" hidden="1" customWidth="1"/>
    <col min="5901" max="6142" width="9.140625" style="2"/>
    <col min="6143" max="6143" width="7.85546875" style="2" customWidth="1"/>
    <col min="6144" max="6144" width="9.140625" style="2"/>
    <col min="6145" max="6145" width="11.140625" style="2" customWidth="1"/>
    <col min="6146" max="6146" width="89.85546875" style="2" customWidth="1"/>
    <col min="6147" max="6149" width="28.85546875" style="2" customWidth="1"/>
    <col min="6150" max="6150" width="22" style="2" customWidth="1"/>
    <col min="6151" max="6151" width="25.5703125" style="2" customWidth="1"/>
    <col min="6152" max="6152" width="20.42578125" style="2" customWidth="1"/>
    <col min="6153" max="6156" width="0" style="2" hidden="1" customWidth="1"/>
    <col min="6157" max="6398" width="9.140625" style="2"/>
    <col min="6399" max="6399" width="7.85546875" style="2" customWidth="1"/>
    <col min="6400" max="6400" width="9.140625" style="2"/>
    <col min="6401" max="6401" width="11.140625" style="2" customWidth="1"/>
    <col min="6402" max="6402" width="89.85546875" style="2" customWidth="1"/>
    <col min="6403" max="6405" width="28.85546875" style="2" customWidth="1"/>
    <col min="6406" max="6406" width="22" style="2" customWidth="1"/>
    <col min="6407" max="6407" width="25.5703125" style="2" customWidth="1"/>
    <col min="6408" max="6408" width="20.42578125" style="2" customWidth="1"/>
    <col min="6409" max="6412" width="0" style="2" hidden="1" customWidth="1"/>
    <col min="6413" max="6654" width="9.140625" style="2"/>
    <col min="6655" max="6655" width="7.85546875" style="2" customWidth="1"/>
    <col min="6656" max="6656" width="9.140625" style="2"/>
    <col min="6657" max="6657" width="11.140625" style="2" customWidth="1"/>
    <col min="6658" max="6658" width="89.85546875" style="2" customWidth="1"/>
    <col min="6659" max="6661" width="28.85546875" style="2" customWidth="1"/>
    <col min="6662" max="6662" width="22" style="2" customWidth="1"/>
    <col min="6663" max="6663" width="25.5703125" style="2" customWidth="1"/>
    <col min="6664" max="6664" width="20.42578125" style="2" customWidth="1"/>
    <col min="6665" max="6668" width="0" style="2" hidden="1" customWidth="1"/>
    <col min="6669" max="6910" width="9.140625" style="2"/>
    <col min="6911" max="6911" width="7.85546875" style="2" customWidth="1"/>
    <col min="6912" max="6912" width="9.140625" style="2"/>
    <col min="6913" max="6913" width="11.140625" style="2" customWidth="1"/>
    <col min="6914" max="6914" width="89.85546875" style="2" customWidth="1"/>
    <col min="6915" max="6917" width="28.85546875" style="2" customWidth="1"/>
    <col min="6918" max="6918" width="22" style="2" customWidth="1"/>
    <col min="6919" max="6919" width="25.5703125" style="2" customWidth="1"/>
    <col min="6920" max="6920" width="20.42578125" style="2" customWidth="1"/>
    <col min="6921" max="6924" width="0" style="2" hidden="1" customWidth="1"/>
    <col min="6925" max="7166" width="9.140625" style="2"/>
    <col min="7167" max="7167" width="7.85546875" style="2" customWidth="1"/>
    <col min="7168" max="7168" width="9.140625" style="2"/>
    <col min="7169" max="7169" width="11.140625" style="2" customWidth="1"/>
    <col min="7170" max="7170" width="89.85546875" style="2" customWidth="1"/>
    <col min="7171" max="7173" width="28.85546875" style="2" customWidth="1"/>
    <col min="7174" max="7174" width="22" style="2" customWidth="1"/>
    <col min="7175" max="7175" width="25.5703125" style="2" customWidth="1"/>
    <col min="7176" max="7176" width="20.42578125" style="2" customWidth="1"/>
    <col min="7177" max="7180" width="0" style="2" hidden="1" customWidth="1"/>
    <col min="7181" max="7422" width="9.140625" style="2"/>
    <col min="7423" max="7423" width="7.85546875" style="2" customWidth="1"/>
    <col min="7424" max="7424" width="9.140625" style="2"/>
    <col min="7425" max="7425" width="11.140625" style="2" customWidth="1"/>
    <col min="7426" max="7426" width="89.85546875" style="2" customWidth="1"/>
    <col min="7427" max="7429" width="28.85546875" style="2" customWidth="1"/>
    <col min="7430" max="7430" width="22" style="2" customWidth="1"/>
    <col min="7431" max="7431" width="25.5703125" style="2" customWidth="1"/>
    <col min="7432" max="7432" width="20.42578125" style="2" customWidth="1"/>
    <col min="7433" max="7436" width="0" style="2" hidden="1" customWidth="1"/>
    <col min="7437" max="7678" width="9.140625" style="2"/>
    <col min="7679" max="7679" width="7.85546875" style="2" customWidth="1"/>
    <col min="7680" max="7680" width="9.140625" style="2"/>
    <col min="7681" max="7681" width="11.140625" style="2" customWidth="1"/>
    <col min="7682" max="7682" width="89.85546875" style="2" customWidth="1"/>
    <col min="7683" max="7685" width="28.85546875" style="2" customWidth="1"/>
    <col min="7686" max="7686" width="22" style="2" customWidth="1"/>
    <col min="7687" max="7687" width="25.5703125" style="2" customWidth="1"/>
    <col min="7688" max="7688" width="20.42578125" style="2" customWidth="1"/>
    <col min="7689" max="7692" width="0" style="2" hidden="1" customWidth="1"/>
    <col min="7693" max="7934" width="9.140625" style="2"/>
    <col min="7935" max="7935" width="7.85546875" style="2" customWidth="1"/>
    <col min="7936" max="7936" width="9.140625" style="2"/>
    <col min="7937" max="7937" width="11.140625" style="2" customWidth="1"/>
    <col min="7938" max="7938" width="89.85546875" style="2" customWidth="1"/>
    <col min="7939" max="7941" width="28.85546875" style="2" customWidth="1"/>
    <col min="7942" max="7942" width="22" style="2" customWidth="1"/>
    <col min="7943" max="7943" width="25.5703125" style="2" customWidth="1"/>
    <col min="7944" max="7944" width="20.42578125" style="2" customWidth="1"/>
    <col min="7945" max="7948" width="0" style="2" hidden="1" customWidth="1"/>
    <col min="7949" max="8190" width="9.140625" style="2"/>
    <col min="8191" max="8191" width="7.85546875" style="2" customWidth="1"/>
    <col min="8192" max="8192" width="9.140625" style="2"/>
    <col min="8193" max="8193" width="11.140625" style="2" customWidth="1"/>
    <col min="8194" max="8194" width="89.85546875" style="2" customWidth="1"/>
    <col min="8195" max="8197" width="28.85546875" style="2" customWidth="1"/>
    <col min="8198" max="8198" width="22" style="2" customWidth="1"/>
    <col min="8199" max="8199" width="25.5703125" style="2" customWidth="1"/>
    <col min="8200" max="8200" width="20.42578125" style="2" customWidth="1"/>
    <col min="8201" max="8204" width="0" style="2" hidden="1" customWidth="1"/>
    <col min="8205" max="8446" width="9.140625" style="2"/>
    <col min="8447" max="8447" width="7.85546875" style="2" customWidth="1"/>
    <col min="8448" max="8448" width="9.140625" style="2"/>
    <col min="8449" max="8449" width="11.140625" style="2" customWidth="1"/>
    <col min="8450" max="8450" width="89.85546875" style="2" customWidth="1"/>
    <col min="8451" max="8453" width="28.85546875" style="2" customWidth="1"/>
    <col min="8454" max="8454" width="22" style="2" customWidth="1"/>
    <col min="8455" max="8455" width="25.5703125" style="2" customWidth="1"/>
    <col min="8456" max="8456" width="20.42578125" style="2" customWidth="1"/>
    <col min="8457" max="8460" width="0" style="2" hidden="1" customWidth="1"/>
    <col min="8461" max="8702" width="9.140625" style="2"/>
    <col min="8703" max="8703" width="7.85546875" style="2" customWidth="1"/>
    <col min="8704" max="8704" width="9.140625" style="2"/>
    <col min="8705" max="8705" width="11.140625" style="2" customWidth="1"/>
    <col min="8706" max="8706" width="89.85546875" style="2" customWidth="1"/>
    <col min="8707" max="8709" width="28.85546875" style="2" customWidth="1"/>
    <col min="8710" max="8710" width="22" style="2" customWidth="1"/>
    <col min="8711" max="8711" width="25.5703125" style="2" customWidth="1"/>
    <col min="8712" max="8712" width="20.42578125" style="2" customWidth="1"/>
    <col min="8713" max="8716" width="0" style="2" hidden="1" customWidth="1"/>
    <col min="8717" max="8958" width="9.140625" style="2"/>
    <col min="8959" max="8959" width="7.85546875" style="2" customWidth="1"/>
    <col min="8960" max="8960" width="9.140625" style="2"/>
    <col min="8961" max="8961" width="11.140625" style="2" customWidth="1"/>
    <col min="8962" max="8962" width="89.85546875" style="2" customWidth="1"/>
    <col min="8963" max="8965" width="28.85546875" style="2" customWidth="1"/>
    <col min="8966" max="8966" width="22" style="2" customWidth="1"/>
    <col min="8967" max="8967" width="25.5703125" style="2" customWidth="1"/>
    <col min="8968" max="8968" width="20.42578125" style="2" customWidth="1"/>
    <col min="8969" max="8972" width="0" style="2" hidden="1" customWidth="1"/>
    <col min="8973" max="9214" width="9.140625" style="2"/>
    <col min="9215" max="9215" width="7.85546875" style="2" customWidth="1"/>
    <col min="9216" max="9216" width="9.140625" style="2"/>
    <col min="9217" max="9217" width="11.140625" style="2" customWidth="1"/>
    <col min="9218" max="9218" width="89.85546875" style="2" customWidth="1"/>
    <col min="9219" max="9221" width="28.85546875" style="2" customWidth="1"/>
    <col min="9222" max="9222" width="22" style="2" customWidth="1"/>
    <col min="9223" max="9223" width="25.5703125" style="2" customWidth="1"/>
    <col min="9224" max="9224" width="20.42578125" style="2" customWidth="1"/>
    <col min="9225" max="9228" width="0" style="2" hidden="1" customWidth="1"/>
    <col min="9229" max="9470" width="9.140625" style="2"/>
    <col min="9471" max="9471" width="7.85546875" style="2" customWidth="1"/>
    <col min="9472" max="9472" width="9.140625" style="2"/>
    <col min="9473" max="9473" width="11.140625" style="2" customWidth="1"/>
    <col min="9474" max="9474" width="89.85546875" style="2" customWidth="1"/>
    <col min="9475" max="9477" width="28.85546875" style="2" customWidth="1"/>
    <col min="9478" max="9478" width="22" style="2" customWidth="1"/>
    <col min="9479" max="9479" width="25.5703125" style="2" customWidth="1"/>
    <col min="9480" max="9480" width="20.42578125" style="2" customWidth="1"/>
    <col min="9481" max="9484" width="0" style="2" hidden="1" customWidth="1"/>
    <col min="9485" max="9726" width="9.140625" style="2"/>
    <col min="9727" max="9727" width="7.85546875" style="2" customWidth="1"/>
    <col min="9728" max="9728" width="9.140625" style="2"/>
    <col min="9729" max="9729" width="11.140625" style="2" customWidth="1"/>
    <col min="9730" max="9730" width="89.85546875" style="2" customWidth="1"/>
    <col min="9731" max="9733" width="28.85546875" style="2" customWidth="1"/>
    <col min="9734" max="9734" width="22" style="2" customWidth="1"/>
    <col min="9735" max="9735" width="25.5703125" style="2" customWidth="1"/>
    <col min="9736" max="9736" width="20.42578125" style="2" customWidth="1"/>
    <col min="9737" max="9740" width="0" style="2" hidden="1" customWidth="1"/>
    <col min="9741" max="9982" width="9.140625" style="2"/>
    <col min="9983" max="9983" width="7.85546875" style="2" customWidth="1"/>
    <col min="9984" max="9984" width="9.140625" style="2"/>
    <col min="9985" max="9985" width="11.140625" style="2" customWidth="1"/>
    <col min="9986" max="9986" width="89.85546875" style="2" customWidth="1"/>
    <col min="9987" max="9989" width="28.85546875" style="2" customWidth="1"/>
    <col min="9990" max="9990" width="22" style="2" customWidth="1"/>
    <col min="9991" max="9991" width="25.5703125" style="2" customWidth="1"/>
    <col min="9992" max="9992" width="20.42578125" style="2" customWidth="1"/>
    <col min="9993" max="9996" width="0" style="2" hidden="1" customWidth="1"/>
    <col min="9997" max="10238" width="9.140625" style="2"/>
    <col min="10239" max="10239" width="7.85546875" style="2" customWidth="1"/>
    <col min="10240" max="10240" width="9.140625" style="2"/>
    <col min="10241" max="10241" width="11.140625" style="2" customWidth="1"/>
    <col min="10242" max="10242" width="89.85546875" style="2" customWidth="1"/>
    <col min="10243" max="10245" width="28.85546875" style="2" customWidth="1"/>
    <col min="10246" max="10246" width="22" style="2" customWidth="1"/>
    <col min="10247" max="10247" width="25.5703125" style="2" customWidth="1"/>
    <col min="10248" max="10248" width="20.42578125" style="2" customWidth="1"/>
    <col min="10249" max="10252" width="0" style="2" hidden="1" customWidth="1"/>
    <col min="10253" max="10494" width="9.140625" style="2"/>
    <col min="10495" max="10495" width="7.85546875" style="2" customWidth="1"/>
    <col min="10496" max="10496" width="9.140625" style="2"/>
    <col min="10497" max="10497" width="11.140625" style="2" customWidth="1"/>
    <col min="10498" max="10498" width="89.85546875" style="2" customWidth="1"/>
    <col min="10499" max="10501" width="28.85546875" style="2" customWidth="1"/>
    <col min="10502" max="10502" width="22" style="2" customWidth="1"/>
    <col min="10503" max="10503" width="25.5703125" style="2" customWidth="1"/>
    <col min="10504" max="10504" width="20.42578125" style="2" customWidth="1"/>
    <col min="10505" max="10508" width="0" style="2" hidden="1" customWidth="1"/>
    <col min="10509" max="10750" width="9.140625" style="2"/>
    <col min="10751" max="10751" width="7.85546875" style="2" customWidth="1"/>
    <col min="10752" max="10752" width="9.140625" style="2"/>
    <col min="10753" max="10753" width="11.140625" style="2" customWidth="1"/>
    <col min="10754" max="10754" width="89.85546875" style="2" customWidth="1"/>
    <col min="10755" max="10757" width="28.85546875" style="2" customWidth="1"/>
    <col min="10758" max="10758" width="22" style="2" customWidth="1"/>
    <col min="10759" max="10759" width="25.5703125" style="2" customWidth="1"/>
    <col min="10760" max="10760" width="20.42578125" style="2" customWidth="1"/>
    <col min="10761" max="10764" width="0" style="2" hidden="1" customWidth="1"/>
    <col min="10765" max="11006" width="9.140625" style="2"/>
    <col min="11007" max="11007" width="7.85546875" style="2" customWidth="1"/>
    <col min="11008" max="11008" width="9.140625" style="2"/>
    <col min="11009" max="11009" width="11.140625" style="2" customWidth="1"/>
    <col min="11010" max="11010" width="89.85546875" style="2" customWidth="1"/>
    <col min="11011" max="11013" width="28.85546875" style="2" customWidth="1"/>
    <col min="11014" max="11014" width="22" style="2" customWidth="1"/>
    <col min="11015" max="11015" width="25.5703125" style="2" customWidth="1"/>
    <col min="11016" max="11016" width="20.42578125" style="2" customWidth="1"/>
    <col min="11017" max="11020" width="0" style="2" hidden="1" customWidth="1"/>
    <col min="11021" max="11262" width="9.140625" style="2"/>
    <col min="11263" max="11263" width="7.85546875" style="2" customWidth="1"/>
    <col min="11264" max="11264" width="9.140625" style="2"/>
    <col min="11265" max="11265" width="11.140625" style="2" customWidth="1"/>
    <col min="11266" max="11266" width="89.85546875" style="2" customWidth="1"/>
    <col min="11267" max="11269" width="28.85546875" style="2" customWidth="1"/>
    <col min="11270" max="11270" width="22" style="2" customWidth="1"/>
    <col min="11271" max="11271" width="25.5703125" style="2" customWidth="1"/>
    <col min="11272" max="11272" width="20.42578125" style="2" customWidth="1"/>
    <col min="11273" max="11276" width="0" style="2" hidden="1" customWidth="1"/>
    <col min="11277" max="11518" width="9.140625" style="2"/>
    <col min="11519" max="11519" width="7.85546875" style="2" customWidth="1"/>
    <col min="11520" max="11520" width="9.140625" style="2"/>
    <col min="11521" max="11521" width="11.140625" style="2" customWidth="1"/>
    <col min="11522" max="11522" width="89.85546875" style="2" customWidth="1"/>
    <col min="11523" max="11525" width="28.85546875" style="2" customWidth="1"/>
    <col min="11526" max="11526" width="22" style="2" customWidth="1"/>
    <col min="11527" max="11527" width="25.5703125" style="2" customWidth="1"/>
    <col min="11528" max="11528" width="20.42578125" style="2" customWidth="1"/>
    <col min="11529" max="11532" width="0" style="2" hidden="1" customWidth="1"/>
    <col min="11533" max="11774" width="9.140625" style="2"/>
    <col min="11775" max="11775" width="7.85546875" style="2" customWidth="1"/>
    <col min="11776" max="11776" width="9.140625" style="2"/>
    <col min="11777" max="11777" width="11.140625" style="2" customWidth="1"/>
    <col min="11778" max="11778" width="89.85546875" style="2" customWidth="1"/>
    <col min="11779" max="11781" width="28.85546875" style="2" customWidth="1"/>
    <col min="11782" max="11782" width="22" style="2" customWidth="1"/>
    <col min="11783" max="11783" width="25.5703125" style="2" customWidth="1"/>
    <col min="11784" max="11784" width="20.42578125" style="2" customWidth="1"/>
    <col min="11785" max="11788" width="0" style="2" hidden="1" customWidth="1"/>
    <col min="11789" max="12030" width="9.140625" style="2"/>
    <col min="12031" max="12031" width="7.85546875" style="2" customWidth="1"/>
    <col min="12032" max="12032" width="9.140625" style="2"/>
    <col min="12033" max="12033" width="11.140625" style="2" customWidth="1"/>
    <col min="12034" max="12034" width="89.85546875" style="2" customWidth="1"/>
    <col min="12035" max="12037" width="28.85546875" style="2" customWidth="1"/>
    <col min="12038" max="12038" width="22" style="2" customWidth="1"/>
    <col min="12039" max="12039" width="25.5703125" style="2" customWidth="1"/>
    <col min="12040" max="12040" width="20.42578125" style="2" customWidth="1"/>
    <col min="12041" max="12044" width="0" style="2" hidden="1" customWidth="1"/>
    <col min="12045" max="12286" width="9.140625" style="2"/>
    <col min="12287" max="12287" width="7.85546875" style="2" customWidth="1"/>
    <col min="12288" max="12288" width="9.140625" style="2"/>
    <col min="12289" max="12289" width="11.140625" style="2" customWidth="1"/>
    <col min="12290" max="12290" width="89.85546875" style="2" customWidth="1"/>
    <col min="12291" max="12293" width="28.85546875" style="2" customWidth="1"/>
    <col min="12294" max="12294" width="22" style="2" customWidth="1"/>
    <col min="12295" max="12295" width="25.5703125" style="2" customWidth="1"/>
    <col min="12296" max="12296" width="20.42578125" style="2" customWidth="1"/>
    <col min="12297" max="12300" width="0" style="2" hidden="1" customWidth="1"/>
    <col min="12301" max="12542" width="9.140625" style="2"/>
    <col min="12543" max="12543" width="7.85546875" style="2" customWidth="1"/>
    <col min="12544" max="12544" width="9.140625" style="2"/>
    <col min="12545" max="12545" width="11.140625" style="2" customWidth="1"/>
    <col min="12546" max="12546" width="89.85546875" style="2" customWidth="1"/>
    <col min="12547" max="12549" width="28.85546875" style="2" customWidth="1"/>
    <col min="12550" max="12550" width="22" style="2" customWidth="1"/>
    <col min="12551" max="12551" width="25.5703125" style="2" customWidth="1"/>
    <col min="12552" max="12552" width="20.42578125" style="2" customWidth="1"/>
    <col min="12553" max="12556" width="0" style="2" hidden="1" customWidth="1"/>
    <col min="12557" max="12798" width="9.140625" style="2"/>
    <col min="12799" max="12799" width="7.85546875" style="2" customWidth="1"/>
    <col min="12800" max="12800" width="9.140625" style="2"/>
    <col min="12801" max="12801" width="11.140625" style="2" customWidth="1"/>
    <col min="12802" max="12802" width="89.85546875" style="2" customWidth="1"/>
    <col min="12803" max="12805" width="28.85546875" style="2" customWidth="1"/>
    <col min="12806" max="12806" width="22" style="2" customWidth="1"/>
    <col min="12807" max="12807" width="25.5703125" style="2" customWidth="1"/>
    <col min="12808" max="12808" width="20.42578125" style="2" customWidth="1"/>
    <col min="12809" max="12812" width="0" style="2" hidden="1" customWidth="1"/>
    <col min="12813" max="13054" width="9.140625" style="2"/>
    <col min="13055" max="13055" width="7.85546875" style="2" customWidth="1"/>
    <col min="13056" max="13056" width="9.140625" style="2"/>
    <col min="13057" max="13057" width="11.140625" style="2" customWidth="1"/>
    <col min="13058" max="13058" width="89.85546875" style="2" customWidth="1"/>
    <col min="13059" max="13061" width="28.85546875" style="2" customWidth="1"/>
    <col min="13062" max="13062" width="22" style="2" customWidth="1"/>
    <col min="13063" max="13063" width="25.5703125" style="2" customWidth="1"/>
    <col min="13064" max="13064" width="20.42578125" style="2" customWidth="1"/>
    <col min="13065" max="13068" width="0" style="2" hidden="1" customWidth="1"/>
    <col min="13069" max="13310" width="9.140625" style="2"/>
    <col min="13311" max="13311" width="7.85546875" style="2" customWidth="1"/>
    <col min="13312" max="13312" width="9.140625" style="2"/>
    <col min="13313" max="13313" width="11.140625" style="2" customWidth="1"/>
    <col min="13314" max="13314" width="89.85546875" style="2" customWidth="1"/>
    <col min="13315" max="13317" width="28.85546875" style="2" customWidth="1"/>
    <col min="13318" max="13318" width="22" style="2" customWidth="1"/>
    <col min="13319" max="13319" width="25.5703125" style="2" customWidth="1"/>
    <col min="13320" max="13320" width="20.42578125" style="2" customWidth="1"/>
    <col min="13321" max="13324" width="0" style="2" hidden="1" customWidth="1"/>
    <col min="13325" max="13566" width="9.140625" style="2"/>
    <col min="13567" max="13567" width="7.85546875" style="2" customWidth="1"/>
    <col min="13568" max="13568" width="9.140625" style="2"/>
    <col min="13569" max="13569" width="11.140625" style="2" customWidth="1"/>
    <col min="13570" max="13570" width="89.85546875" style="2" customWidth="1"/>
    <col min="13571" max="13573" width="28.85546875" style="2" customWidth="1"/>
    <col min="13574" max="13574" width="22" style="2" customWidth="1"/>
    <col min="13575" max="13575" width="25.5703125" style="2" customWidth="1"/>
    <col min="13576" max="13576" width="20.42578125" style="2" customWidth="1"/>
    <col min="13577" max="13580" width="0" style="2" hidden="1" customWidth="1"/>
    <col min="13581" max="13822" width="9.140625" style="2"/>
    <col min="13823" max="13823" width="7.85546875" style="2" customWidth="1"/>
    <col min="13824" max="13824" width="9.140625" style="2"/>
    <col min="13825" max="13825" width="11.140625" style="2" customWidth="1"/>
    <col min="13826" max="13826" width="89.85546875" style="2" customWidth="1"/>
    <col min="13827" max="13829" width="28.85546875" style="2" customWidth="1"/>
    <col min="13830" max="13830" width="22" style="2" customWidth="1"/>
    <col min="13831" max="13831" width="25.5703125" style="2" customWidth="1"/>
    <col min="13832" max="13832" width="20.42578125" style="2" customWidth="1"/>
    <col min="13833" max="13836" width="0" style="2" hidden="1" customWidth="1"/>
    <col min="13837" max="14078" width="9.140625" style="2"/>
    <col min="14079" max="14079" width="7.85546875" style="2" customWidth="1"/>
    <col min="14080" max="14080" width="9.140625" style="2"/>
    <col min="14081" max="14081" width="11.140625" style="2" customWidth="1"/>
    <col min="14082" max="14082" width="89.85546875" style="2" customWidth="1"/>
    <col min="14083" max="14085" width="28.85546875" style="2" customWidth="1"/>
    <col min="14086" max="14086" width="22" style="2" customWidth="1"/>
    <col min="14087" max="14087" width="25.5703125" style="2" customWidth="1"/>
    <col min="14088" max="14088" width="20.42578125" style="2" customWidth="1"/>
    <col min="14089" max="14092" width="0" style="2" hidden="1" customWidth="1"/>
    <col min="14093" max="14334" width="9.140625" style="2"/>
    <col min="14335" max="14335" width="7.85546875" style="2" customWidth="1"/>
    <col min="14336" max="14336" width="9.140625" style="2"/>
    <col min="14337" max="14337" width="11.140625" style="2" customWidth="1"/>
    <col min="14338" max="14338" width="89.85546875" style="2" customWidth="1"/>
    <col min="14339" max="14341" width="28.85546875" style="2" customWidth="1"/>
    <col min="14342" max="14342" width="22" style="2" customWidth="1"/>
    <col min="14343" max="14343" width="25.5703125" style="2" customWidth="1"/>
    <col min="14344" max="14344" width="20.42578125" style="2" customWidth="1"/>
    <col min="14345" max="14348" width="0" style="2" hidden="1" customWidth="1"/>
    <col min="14349" max="14590" width="9.140625" style="2"/>
    <col min="14591" max="14591" width="7.85546875" style="2" customWidth="1"/>
    <col min="14592" max="14592" width="9.140625" style="2"/>
    <col min="14593" max="14593" width="11.140625" style="2" customWidth="1"/>
    <col min="14594" max="14594" width="89.85546875" style="2" customWidth="1"/>
    <col min="14595" max="14597" width="28.85546875" style="2" customWidth="1"/>
    <col min="14598" max="14598" width="22" style="2" customWidth="1"/>
    <col min="14599" max="14599" width="25.5703125" style="2" customWidth="1"/>
    <col min="14600" max="14600" width="20.42578125" style="2" customWidth="1"/>
    <col min="14601" max="14604" width="0" style="2" hidden="1" customWidth="1"/>
    <col min="14605" max="14846" width="9.140625" style="2"/>
    <col min="14847" max="14847" width="7.85546875" style="2" customWidth="1"/>
    <col min="14848" max="14848" width="9.140625" style="2"/>
    <col min="14849" max="14849" width="11.140625" style="2" customWidth="1"/>
    <col min="14850" max="14850" width="89.85546875" style="2" customWidth="1"/>
    <col min="14851" max="14853" width="28.85546875" style="2" customWidth="1"/>
    <col min="14854" max="14854" width="22" style="2" customWidth="1"/>
    <col min="14855" max="14855" width="25.5703125" style="2" customWidth="1"/>
    <col min="14856" max="14856" width="20.42578125" style="2" customWidth="1"/>
    <col min="14857" max="14860" width="0" style="2" hidden="1" customWidth="1"/>
    <col min="14861" max="15102" width="9.140625" style="2"/>
    <col min="15103" max="15103" width="7.85546875" style="2" customWidth="1"/>
    <col min="15104" max="15104" width="9.140625" style="2"/>
    <col min="15105" max="15105" width="11.140625" style="2" customWidth="1"/>
    <col min="15106" max="15106" width="89.85546875" style="2" customWidth="1"/>
    <col min="15107" max="15109" width="28.85546875" style="2" customWidth="1"/>
    <col min="15110" max="15110" width="22" style="2" customWidth="1"/>
    <col min="15111" max="15111" width="25.5703125" style="2" customWidth="1"/>
    <col min="15112" max="15112" width="20.42578125" style="2" customWidth="1"/>
    <col min="15113" max="15116" width="0" style="2" hidden="1" customWidth="1"/>
    <col min="15117" max="15358" width="9.140625" style="2"/>
    <col min="15359" max="15359" width="7.85546875" style="2" customWidth="1"/>
    <col min="15360" max="15360" width="9.140625" style="2"/>
    <col min="15361" max="15361" width="11.140625" style="2" customWidth="1"/>
    <col min="15362" max="15362" width="89.85546875" style="2" customWidth="1"/>
    <col min="15363" max="15365" width="28.85546875" style="2" customWidth="1"/>
    <col min="15366" max="15366" width="22" style="2" customWidth="1"/>
    <col min="15367" max="15367" width="25.5703125" style="2" customWidth="1"/>
    <col min="15368" max="15368" width="20.42578125" style="2" customWidth="1"/>
    <col min="15369" max="15372" width="0" style="2" hidden="1" customWidth="1"/>
    <col min="15373" max="15614" width="9.140625" style="2"/>
    <col min="15615" max="15615" width="7.85546875" style="2" customWidth="1"/>
    <col min="15616" max="15616" width="9.140625" style="2"/>
    <col min="15617" max="15617" width="11.140625" style="2" customWidth="1"/>
    <col min="15618" max="15618" width="89.85546875" style="2" customWidth="1"/>
    <col min="15619" max="15621" width="28.85546875" style="2" customWidth="1"/>
    <col min="15622" max="15622" width="22" style="2" customWidth="1"/>
    <col min="15623" max="15623" width="25.5703125" style="2" customWidth="1"/>
    <col min="15624" max="15624" width="20.42578125" style="2" customWidth="1"/>
    <col min="15625" max="15628" width="0" style="2" hidden="1" customWidth="1"/>
    <col min="15629" max="15870" width="9.140625" style="2"/>
    <col min="15871" max="15871" width="7.85546875" style="2" customWidth="1"/>
    <col min="15872" max="15872" width="9.140625" style="2"/>
    <col min="15873" max="15873" width="11.140625" style="2" customWidth="1"/>
    <col min="15874" max="15874" width="89.85546875" style="2" customWidth="1"/>
    <col min="15875" max="15877" width="28.85546875" style="2" customWidth="1"/>
    <col min="15878" max="15878" width="22" style="2" customWidth="1"/>
    <col min="15879" max="15879" width="25.5703125" style="2" customWidth="1"/>
    <col min="15880" max="15880" width="20.42578125" style="2" customWidth="1"/>
    <col min="15881" max="15884" width="0" style="2" hidden="1" customWidth="1"/>
    <col min="15885" max="16126" width="9.140625" style="2"/>
    <col min="16127" max="16127" width="7.85546875" style="2" customWidth="1"/>
    <col min="16128" max="16128" width="9.140625" style="2"/>
    <col min="16129" max="16129" width="11.140625" style="2" customWidth="1"/>
    <col min="16130" max="16130" width="89.85546875" style="2" customWidth="1"/>
    <col min="16131" max="16133" width="28.85546875" style="2" customWidth="1"/>
    <col min="16134" max="16134" width="22" style="2" customWidth="1"/>
    <col min="16135" max="16135" width="25.5703125" style="2" customWidth="1"/>
    <col min="16136" max="16136" width="20.42578125" style="2" customWidth="1"/>
    <col min="16137" max="16140" width="0" style="2" hidden="1" customWidth="1"/>
    <col min="16141" max="16384" width="9.140625" style="2"/>
  </cols>
  <sheetData>
    <row r="1" spans="1:25" ht="18.75" x14ac:dyDescent="0.3">
      <c r="A1" s="73" t="s">
        <v>78</v>
      </c>
      <c r="B1" s="73"/>
      <c r="C1" s="73"/>
      <c r="D1" s="73"/>
      <c r="E1" s="73"/>
      <c r="F1" s="73"/>
      <c r="G1" s="1"/>
    </row>
    <row r="2" spans="1:25" ht="18.75" x14ac:dyDescent="0.3">
      <c r="A2" s="73"/>
      <c r="B2" s="73"/>
      <c r="C2" s="73"/>
      <c r="D2" s="73"/>
      <c r="E2" s="73"/>
      <c r="F2" s="73"/>
      <c r="G2" s="3"/>
    </row>
    <row r="3" spans="1:25" s="5" customFormat="1" x14ac:dyDescent="0.25">
      <c r="A3" s="74" t="s">
        <v>0</v>
      </c>
      <c r="B3" s="74"/>
      <c r="C3" s="74"/>
      <c r="D3" s="74"/>
      <c r="E3" s="75" t="s">
        <v>1</v>
      </c>
      <c r="F3" s="75"/>
      <c r="G3" s="75"/>
      <c r="H3" s="4"/>
      <c r="I3" s="4"/>
      <c r="J3" s="4"/>
      <c r="K3" s="4"/>
      <c r="L3" s="4"/>
    </row>
    <row r="4" spans="1:25" s="5" customFormat="1" x14ac:dyDescent="0.25">
      <c r="A4" s="6" t="s">
        <v>2</v>
      </c>
      <c r="B4" s="6" t="s">
        <v>3</v>
      </c>
      <c r="C4" s="6" t="s">
        <v>4</v>
      </c>
      <c r="D4" s="6" t="s">
        <v>5</v>
      </c>
      <c r="E4" s="6" t="s">
        <v>65</v>
      </c>
      <c r="F4" s="6" t="s">
        <v>6</v>
      </c>
      <c r="G4" s="6" t="s">
        <v>7</v>
      </c>
      <c r="H4" s="7"/>
      <c r="I4" s="7"/>
      <c r="J4" s="7"/>
      <c r="K4" s="7"/>
      <c r="L4" s="7"/>
    </row>
    <row r="5" spans="1:25" s="5" customFormat="1" x14ac:dyDescent="0.25">
      <c r="A5" s="8"/>
      <c r="B5" s="6">
        <v>1</v>
      </c>
      <c r="C5" s="6">
        <v>2</v>
      </c>
      <c r="D5" s="6">
        <v>3</v>
      </c>
      <c r="E5" s="6">
        <v>4</v>
      </c>
      <c r="F5" s="6">
        <v>5</v>
      </c>
      <c r="G5" s="6">
        <v>6</v>
      </c>
    </row>
    <row r="6" spans="1:25" s="5" customFormat="1" x14ac:dyDescent="0.25">
      <c r="A6" s="8"/>
      <c r="B6" s="8"/>
      <c r="C6" s="8"/>
      <c r="D6" s="8"/>
      <c r="E6" s="8"/>
      <c r="F6" s="8"/>
      <c r="G6" s="8"/>
    </row>
    <row r="7" spans="1:25" s="10" customFormat="1" x14ac:dyDescent="0.25">
      <c r="A7" s="9" t="s">
        <v>8</v>
      </c>
      <c r="B7" s="9"/>
      <c r="C7" s="9"/>
      <c r="D7" s="9" t="s">
        <v>9</v>
      </c>
      <c r="E7" s="60">
        <f>E8+E13+E17+E19+E21</f>
        <v>910000</v>
      </c>
      <c r="F7" s="9"/>
      <c r="G7" s="60">
        <f>G8+G13+G17+G19+G21</f>
        <v>910000</v>
      </c>
    </row>
    <row r="8" spans="1:25" ht="30" x14ac:dyDescent="0.25">
      <c r="A8" s="11" t="s">
        <v>10</v>
      </c>
      <c r="B8" s="12">
        <v>42129</v>
      </c>
      <c r="C8" s="12">
        <v>266</v>
      </c>
      <c r="D8" s="13" t="s">
        <v>64</v>
      </c>
      <c r="E8" s="61">
        <v>250000</v>
      </c>
      <c r="F8" s="15"/>
      <c r="G8" s="67">
        <f>G12+G11+G10+G9</f>
        <v>250000</v>
      </c>
    </row>
    <row r="9" spans="1:25" x14ac:dyDescent="0.25">
      <c r="A9" s="16"/>
      <c r="B9" s="15"/>
      <c r="C9" s="15"/>
      <c r="D9" s="17"/>
      <c r="E9" s="62"/>
      <c r="F9" s="18" t="s">
        <v>11</v>
      </c>
      <c r="G9" s="68">
        <v>10000</v>
      </c>
    </row>
    <row r="10" spans="1:25" ht="26.25" x14ac:dyDescent="0.25">
      <c r="A10" s="16"/>
      <c r="B10" s="15"/>
      <c r="C10" s="15"/>
      <c r="D10" s="17"/>
      <c r="E10" s="62"/>
      <c r="F10" s="19" t="s">
        <v>12</v>
      </c>
      <c r="G10" s="68">
        <v>20000</v>
      </c>
    </row>
    <row r="11" spans="1:25" ht="27" x14ac:dyDescent="0.3">
      <c r="A11" s="16"/>
      <c r="B11" s="15"/>
      <c r="C11" s="15"/>
      <c r="D11" s="17"/>
      <c r="E11" s="62"/>
      <c r="F11" s="19" t="s">
        <v>13</v>
      </c>
      <c r="G11" s="68">
        <v>0</v>
      </c>
      <c r="Y11" s="56"/>
    </row>
    <row r="12" spans="1:25" ht="26.25" x14ac:dyDescent="0.25">
      <c r="A12" s="16"/>
      <c r="B12" s="15"/>
      <c r="C12" s="15"/>
      <c r="D12" s="17"/>
      <c r="E12" s="62"/>
      <c r="F12" s="19" t="s">
        <v>14</v>
      </c>
      <c r="G12" s="68">
        <v>220000</v>
      </c>
    </row>
    <row r="13" spans="1:25" x14ac:dyDescent="0.25">
      <c r="A13" s="11" t="s">
        <v>15</v>
      </c>
      <c r="B13" s="20">
        <v>42129</v>
      </c>
      <c r="C13" s="21" t="s">
        <v>16</v>
      </c>
      <c r="D13" s="52" t="s">
        <v>66</v>
      </c>
      <c r="E13" s="61">
        <v>250000</v>
      </c>
      <c r="F13" s="15"/>
      <c r="G13" s="67">
        <f>G16+G15+G14</f>
        <v>250000</v>
      </c>
    </row>
    <row r="14" spans="1:25" ht="26.25" x14ac:dyDescent="0.25">
      <c r="A14" s="16"/>
      <c r="B14" s="22"/>
      <c r="C14" s="15"/>
      <c r="D14" s="23"/>
      <c r="E14" s="63"/>
      <c r="F14" s="19" t="s">
        <v>14</v>
      </c>
      <c r="G14" s="69">
        <v>242000</v>
      </c>
    </row>
    <row r="15" spans="1:25" ht="26.25" x14ac:dyDescent="0.25">
      <c r="A15" s="16"/>
      <c r="B15" s="22"/>
      <c r="C15" s="15"/>
      <c r="D15" s="23"/>
      <c r="E15" s="63"/>
      <c r="F15" s="19" t="s">
        <v>75</v>
      </c>
      <c r="G15" s="68">
        <v>0</v>
      </c>
    </row>
    <row r="16" spans="1:25" ht="26.25" x14ac:dyDescent="0.25">
      <c r="A16" s="16"/>
      <c r="B16" s="22"/>
      <c r="C16" s="15"/>
      <c r="D16" s="23"/>
      <c r="E16" s="63"/>
      <c r="F16" s="19" t="s">
        <v>18</v>
      </c>
      <c r="G16" s="68">
        <v>8000</v>
      </c>
    </row>
    <row r="17" spans="1:7" x14ac:dyDescent="0.25">
      <c r="A17" s="11" t="s">
        <v>19</v>
      </c>
      <c r="B17" s="25">
        <v>42129</v>
      </c>
      <c r="C17" s="11">
        <v>271</v>
      </c>
      <c r="D17" s="13" t="s">
        <v>20</v>
      </c>
      <c r="E17" s="64">
        <v>10000</v>
      </c>
      <c r="F17" s="15"/>
      <c r="G17" s="67">
        <f>G18</f>
        <v>10000</v>
      </c>
    </row>
    <row r="18" spans="1:7" ht="26.25" x14ac:dyDescent="0.25">
      <c r="A18" s="16"/>
      <c r="B18" s="22"/>
      <c r="C18" s="15"/>
      <c r="D18" s="23"/>
      <c r="E18" s="65"/>
      <c r="F18" s="19" t="s">
        <v>14</v>
      </c>
      <c r="G18" s="69">
        <v>10000</v>
      </c>
    </row>
    <row r="19" spans="1:7" x14ac:dyDescent="0.25">
      <c r="A19" s="11"/>
      <c r="B19" s="25"/>
      <c r="C19" s="28"/>
      <c r="D19" s="13" t="s">
        <v>69</v>
      </c>
      <c r="E19" s="61">
        <v>200000</v>
      </c>
      <c r="F19" s="15"/>
      <c r="G19" s="67">
        <f>G20</f>
        <v>200000</v>
      </c>
    </row>
    <row r="20" spans="1:7" ht="26.25" x14ac:dyDescent="0.25">
      <c r="A20" s="16"/>
      <c r="B20" s="22"/>
      <c r="C20" s="15"/>
      <c r="D20" s="23"/>
      <c r="E20" s="63"/>
      <c r="F20" s="19" t="s">
        <v>14</v>
      </c>
      <c r="G20" s="69">
        <v>200000</v>
      </c>
    </row>
    <row r="21" spans="1:7" x14ac:dyDescent="0.25">
      <c r="A21" s="11" t="s">
        <v>21</v>
      </c>
      <c r="B21" s="29">
        <v>42145</v>
      </c>
      <c r="C21" s="30" t="s">
        <v>22</v>
      </c>
      <c r="D21" s="13" t="s">
        <v>67</v>
      </c>
      <c r="E21" s="61">
        <v>200000</v>
      </c>
      <c r="F21" s="15"/>
      <c r="G21" s="67">
        <f>G23+G22</f>
        <v>200000</v>
      </c>
    </row>
    <row r="22" spans="1:7" x14ac:dyDescent="0.25">
      <c r="A22" s="11"/>
      <c r="B22" s="29"/>
      <c r="C22" s="53"/>
      <c r="D22" s="13"/>
      <c r="E22" s="66"/>
      <c r="F22" s="54" t="s">
        <v>72</v>
      </c>
      <c r="G22" s="67"/>
    </row>
    <row r="23" spans="1:7" ht="26.25" x14ac:dyDescent="0.25">
      <c r="A23" s="16"/>
      <c r="B23" s="22"/>
      <c r="C23" s="15"/>
      <c r="D23" s="23"/>
      <c r="E23" s="63"/>
      <c r="F23" s="19" t="s">
        <v>14</v>
      </c>
      <c r="G23" s="69">
        <v>200000</v>
      </c>
    </row>
    <row r="24" spans="1:7" x14ac:dyDescent="0.25">
      <c r="A24" s="9" t="s">
        <v>23</v>
      </c>
      <c r="B24" s="31"/>
      <c r="C24" s="9"/>
      <c r="D24" s="9" t="s">
        <v>24</v>
      </c>
      <c r="E24" s="59">
        <f>E25+E29</f>
        <v>800000</v>
      </c>
      <c r="F24" s="9"/>
      <c r="G24" s="59">
        <v>800000</v>
      </c>
    </row>
    <row r="25" spans="1:7" ht="45" x14ac:dyDescent="0.25">
      <c r="A25" s="25" t="s">
        <v>25</v>
      </c>
      <c r="B25" s="25">
        <v>42131</v>
      </c>
      <c r="C25" s="32" t="s">
        <v>26</v>
      </c>
      <c r="D25" s="33" t="s">
        <v>27</v>
      </c>
      <c r="E25" s="24">
        <v>400000</v>
      </c>
      <c r="F25" s="58" t="s">
        <v>76</v>
      </c>
      <c r="G25" s="34">
        <v>400000</v>
      </c>
    </row>
    <row r="26" spans="1:7" x14ac:dyDescent="0.25">
      <c r="A26" s="35"/>
      <c r="B26" s="22"/>
      <c r="C26" s="22"/>
      <c r="D26" s="36"/>
      <c r="E26" s="27"/>
      <c r="F26" s="51"/>
      <c r="G26" s="24"/>
    </row>
    <row r="27" spans="1:7" x14ac:dyDescent="0.25">
      <c r="A27" s="35"/>
      <c r="B27" s="22"/>
      <c r="C27" s="22"/>
      <c r="D27" s="36"/>
      <c r="E27" s="27"/>
      <c r="F27" s="47"/>
      <c r="G27" s="24"/>
    </row>
    <row r="28" spans="1:7" x14ac:dyDescent="0.25">
      <c r="A28" s="35"/>
      <c r="B28" s="22"/>
      <c r="C28" s="22"/>
      <c r="D28" s="36"/>
      <c r="E28" s="27"/>
      <c r="F28" s="51"/>
      <c r="G28" s="24"/>
    </row>
    <row r="29" spans="1:7" x14ac:dyDescent="0.25">
      <c r="A29" s="25" t="s">
        <v>28</v>
      </c>
      <c r="B29" s="8"/>
      <c r="C29" s="8">
        <v>261</v>
      </c>
      <c r="D29" s="33" t="s">
        <v>68</v>
      </c>
      <c r="E29" s="26">
        <v>400000</v>
      </c>
      <c r="F29" s="22"/>
      <c r="G29" s="34">
        <f>G30+G31</f>
        <v>400000</v>
      </c>
    </row>
    <row r="30" spans="1:7" ht="26.25" x14ac:dyDescent="0.25">
      <c r="A30" s="35"/>
      <c r="B30" s="22"/>
      <c r="C30" s="22"/>
      <c r="D30" s="36"/>
      <c r="E30" s="37"/>
      <c r="F30" s="19" t="s">
        <v>14</v>
      </c>
      <c r="G30" s="24">
        <v>300000</v>
      </c>
    </row>
    <row r="31" spans="1:7" x14ac:dyDescent="0.25">
      <c r="A31" s="35"/>
      <c r="B31" s="22"/>
      <c r="C31" s="22"/>
      <c r="D31" s="36"/>
      <c r="E31" s="37"/>
      <c r="F31" s="29" t="s">
        <v>17</v>
      </c>
      <c r="G31" s="24">
        <v>100000</v>
      </c>
    </row>
    <row r="32" spans="1:7" x14ac:dyDescent="0.25">
      <c r="A32" s="35"/>
      <c r="B32" s="22"/>
      <c r="C32" s="22"/>
      <c r="D32" s="36"/>
      <c r="E32" s="37"/>
      <c r="F32" s="38"/>
      <c r="G32" s="24"/>
    </row>
    <row r="33" spans="1:7" x14ac:dyDescent="0.25">
      <c r="A33" s="9" t="s">
        <v>29</v>
      </c>
      <c r="B33" s="31"/>
      <c r="C33" s="9"/>
      <c r="D33" s="9" t="s">
        <v>30</v>
      </c>
      <c r="E33" s="60">
        <f>E34+E36</f>
        <v>200000</v>
      </c>
      <c r="F33" s="9"/>
      <c r="G33" s="60">
        <v>200000</v>
      </c>
    </row>
    <row r="34" spans="1:7" ht="75" x14ac:dyDescent="0.25">
      <c r="A34" s="25" t="s">
        <v>31</v>
      </c>
      <c r="B34" s="25">
        <v>42129</v>
      </c>
      <c r="C34" s="25">
        <v>198</v>
      </c>
      <c r="D34" s="33" t="s">
        <v>32</v>
      </c>
      <c r="E34" s="24">
        <v>50000</v>
      </c>
      <c r="F34" s="22"/>
      <c r="G34" s="34"/>
    </row>
    <row r="35" spans="1:7" x14ac:dyDescent="0.25">
      <c r="A35" s="35"/>
      <c r="B35" s="22"/>
      <c r="C35" s="22"/>
      <c r="D35" s="36"/>
      <c r="E35" s="27"/>
      <c r="F35" s="19" t="s">
        <v>71</v>
      </c>
      <c r="G35" s="24">
        <v>200000</v>
      </c>
    </row>
    <row r="36" spans="1:7" ht="30" x14ac:dyDescent="0.25">
      <c r="A36" s="25" t="s">
        <v>33</v>
      </c>
      <c r="B36" s="25">
        <v>42129</v>
      </c>
      <c r="C36" s="32" t="s">
        <v>34</v>
      </c>
      <c r="D36" s="33" t="s">
        <v>35</v>
      </c>
      <c r="E36" s="24">
        <v>150000</v>
      </c>
      <c r="F36" s="22"/>
      <c r="G36" s="34"/>
    </row>
    <row r="37" spans="1:7" x14ac:dyDescent="0.25">
      <c r="A37" s="35"/>
      <c r="B37" s="22"/>
      <c r="C37" s="22"/>
      <c r="D37" s="36"/>
      <c r="E37" s="27"/>
      <c r="F37" s="19"/>
      <c r="G37" s="24"/>
    </row>
    <row r="38" spans="1:7" x14ac:dyDescent="0.25">
      <c r="A38" s="9" t="s">
        <v>36</v>
      </c>
      <c r="B38" s="9"/>
      <c r="C38" s="39"/>
      <c r="D38" s="9" t="s">
        <v>37</v>
      </c>
      <c r="E38" s="40">
        <f>E39</f>
        <v>0</v>
      </c>
      <c r="F38" s="39"/>
      <c r="G38" s="39"/>
    </row>
    <row r="39" spans="1:7" x14ac:dyDescent="0.25">
      <c r="A39" s="8"/>
      <c r="B39" s="8"/>
      <c r="C39" s="8"/>
      <c r="D39" s="41" t="s">
        <v>38</v>
      </c>
      <c r="E39" s="42">
        <v>0</v>
      </c>
      <c r="F39" s="8"/>
      <c r="G39" s="8"/>
    </row>
    <row r="40" spans="1:7" x14ac:dyDescent="0.25">
      <c r="A40" s="22"/>
      <c r="B40" s="22"/>
      <c r="C40" s="22"/>
      <c r="D40" s="22"/>
      <c r="E40" s="22"/>
      <c r="F40" s="41"/>
      <c r="G40" s="34"/>
    </row>
    <row r="41" spans="1:7" x14ac:dyDescent="0.25">
      <c r="A41" s="22"/>
      <c r="B41" s="22"/>
      <c r="C41" s="22"/>
      <c r="D41" s="22"/>
      <c r="E41" s="22"/>
      <c r="F41" s="41"/>
      <c r="G41" s="34"/>
    </row>
    <row r="42" spans="1:7" x14ac:dyDescent="0.25">
      <c r="A42" s="22"/>
      <c r="B42" s="22"/>
      <c r="C42" s="22"/>
      <c r="D42" s="22"/>
      <c r="E42" s="22"/>
      <c r="F42" s="41"/>
      <c r="G42" s="34"/>
    </row>
    <row r="43" spans="1:7" x14ac:dyDescent="0.25">
      <c r="A43" s="22"/>
      <c r="B43" s="22"/>
      <c r="C43" s="22"/>
      <c r="D43" s="22"/>
      <c r="E43" s="22"/>
      <c r="F43" s="41"/>
      <c r="G43" s="34"/>
    </row>
    <row r="44" spans="1:7" x14ac:dyDescent="0.25">
      <c r="A44" s="22"/>
      <c r="B44" s="22"/>
      <c r="C44" s="22"/>
      <c r="D44" s="22"/>
      <c r="E44" s="22"/>
      <c r="F44" s="41"/>
      <c r="G44" s="34"/>
    </row>
    <row r="45" spans="1:7" x14ac:dyDescent="0.25">
      <c r="A45" s="57" t="s">
        <v>79</v>
      </c>
      <c r="B45" s="31"/>
      <c r="C45" s="57"/>
      <c r="D45" s="57" t="s">
        <v>80</v>
      </c>
      <c r="E45" s="60">
        <v>120000</v>
      </c>
      <c r="F45" s="57"/>
      <c r="G45" s="60">
        <v>120000</v>
      </c>
    </row>
    <row r="46" spans="1:7" ht="45" x14ac:dyDescent="0.25">
      <c r="A46" s="25" t="s">
        <v>81</v>
      </c>
      <c r="B46" s="25">
        <v>42141</v>
      </c>
      <c r="C46" s="25" t="s">
        <v>84</v>
      </c>
      <c r="D46" s="70" t="s">
        <v>85</v>
      </c>
      <c r="E46" s="24">
        <v>120000</v>
      </c>
      <c r="F46" s="71" t="s">
        <v>82</v>
      </c>
      <c r="G46" s="24">
        <v>120000</v>
      </c>
    </row>
    <row r="47" spans="1:7" x14ac:dyDescent="0.25">
      <c r="A47" s="57" t="s">
        <v>86</v>
      </c>
      <c r="B47" s="31"/>
      <c r="C47" s="57"/>
      <c r="D47" s="57" t="s">
        <v>87</v>
      </c>
      <c r="E47" s="60">
        <v>250000</v>
      </c>
      <c r="F47" s="57"/>
      <c r="G47" s="60">
        <v>250000</v>
      </c>
    </row>
    <row r="48" spans="1:7" ht="45" x14ac:dyDescent="0.25">
      <c r="A48" s="25" t="s">
        <v>88</v>
      </c>
      <c r="B48" s="25">
        <v>42127</v>
      </c>
      <c r="C48" s="25" t="s">
        <v>89</v>
      </c>
      <c r="D48" s="70" t="s">
        <v>91</v>
      </c>
      <c r="E48" s="24">
        <v>250000</v>
      </c>
      <c r="F48" s="71" t="s">
        <v>90</v>
      </c>
      <c r="G48" s="24">
        <v>250000</v>
      </c>
    </row>
    <row r="49" spans="1:7" x14ac:dyDescent="0.25">
      <c r="A49" s="8"/>
      <c r="B49" s="8"/>
      <c r="C49" s="8"/>
      <c r="D49" s="8"/>
      <c r="E49" s="34"/>
      <c r="F49" s="8"/>
      <c r="G49" s="34"/>
    </row>
    <row r="50" spans="1:7" x14ac:dyDescent="0.25">
      <c r="A50" s="39" t="s">
        <v>8</v>
      </c>
      <c r="B50" s="39"/>
      <c r="C50" s="39"/>
      <c r="D50" s="9" t="s">
        <v>40</v>
      </c>
      <c r="E50" s="43"/>
      <c r="F50" s="39"/>
      <c r="G50" s="43"/>
    </row>
    <row r="51" spans="1:7" x14ac:dyDescent="0.25">
      <c r="A51" s="25" t="s">
        <v>10</v>
      </c>
      <c r="B51" s="25">
        <v>42149</v>
      </c>
      <c r="C51" s="25" t="s">
        <v>41</v>
      </c>
      <c r="D51" s="25" t="s">
        <v>42</v>
      </c>
      <c r="E51" s="26">
        <v>50000</v>
      </c>
      <c r="F51" s="8"/>
      <c r="G51" s="34">
        <f>G52</f>
        <v>50000</v>
      </c>
    </row>
    <row r="52" spans="1:7" x14ac:dyDescent="0.25">
      <c r="A52" s="22"/>
      <c r="B52" s="22"/>
      <c r="C52" s="22"/>
      <c r="D52" s="22"/>
      <c r="E52" s="44"/>
      <c r="F52" s="19" t="s">
        <v>70</v>
      </c>
      <c r="G52" s="24">
        <v>50000</v>
      </c>
    </row>
    <row r="53" spans="1:7" x14ac:dyDescent="0.25">
      <c r="A53" s="39" t="s">
        <v>43</v>
      </c>
      <c r="B53" s="39"/>
      <c r="C53" s="39"/>
      <c r="D53" s="9" t="s">
        <v>44</v>
      </c>
      <c r="E53" s="43"/>
      <c r="F53" s="39"/>
      <c r="G53" s="43"/>
    </row>
    <row r="54" spans="1:7" x14ac:dyDescent="0.25">
      <c r="A54" s="25" t="s">
        <v>45</v>
      </c>
      <c r="B54" s="8">
        <v>42637</v>
      </c>
      <c r="C54" s="8">
        <v>285</v>
      </c>
      <c r="D54" s="55" t="s">
        <v>46</v>
      </c>
      <c r="E54" s="24">
        <v>0</v>
      </c>
      <c r="F54" s="8"/>
      <c r="G54" s="34">
        <v>0</v>
      </c>
    </row>
    <row r="55" spans="1:7" ht="26.25" x14ac:dyDescent="0.25">
      <c r="A55" s="22"/>
      <c r="B55" s="22"/>
      <c r="C55" s="22"/>
      <c r="D55" s="45"/>
      <c r="E55" s="44"/>
      <c r="F55" s="19" t="s">
        <v>14</v>
      </c>
      <c r="G55" s="24">
        <v>0</v>
      </c>
    </row>
    <row r="56" spans="1:7" x14ac:dyDescent="0.25">
      <c r="A56" s="39" t="s">
        <v>29</v>
      </c>
      <c r="B56" s="39"/>
      <c r="C56" s="39"/>
      <c r="D56" s="9" t="s">
        <v>47</v>
      </c>
      <c r="E56" s="43"/>
      <c r="F56" s="39"/>
      <c r="G56" s="43"/>
    </row>
    <row r="57" spans="1:7" x14ac:dyDescent="0.25">
      <c r="A57" s="25" t="s">
        <v>31</v>
      </c>
      <c r="B57" s="8">
        <v>42239</v>
      </c>
      <c r="C57" s="8" t="s">
        <v>48</v>
      </c>
      <c r="D57" s="46" t="s">
        <v>49</v>
      </c>
      <c r="E57" s="24">
        <v>0</v>
      </c>
      <c r="F57" s="47"/>
      <c r="G57" s="34">
        <v>0</v>
      </c>
    </row>
    <row r="58" spans="1:7" x14ac:dyDescent="0.25">
      <c r="A58" s="25"/>
      <c r="B58" s="8"/>
      <c r="C58" s="8"/>
      <c r="D58" s="46"/>
      <c r="E58" s="24"/>
      <c r="F58" s="48"/>
      <c r="G58" s="24"/>
    </row>
    <row r="59" spans="1:7" x14ac:dyDescent="0.25">
      <c r="A59" s="25"/>
      <c r="B59" s="8"/>
      <c r="C59" s="8"/>
      <c r="D59" s="6"/>
      <c r="E59" s="34"/>
      <c r="F59" s="19"/>
      <c r="G59" s="24"/>
    </row>
    <row r="60" spans="1:7" x14ac:dyDescent="0.25">
      <c r="A60" s="22"/>
      <c r="B60" s="22"/>
      <c r="C60" s="22"/>
      <c r="D60" s="45"/>
      <c r="E60" s="44"/>
      <c r="F60" s="19"/>
      <c r="G60" s="34"/>
    </row>
    <row r="61" spans="1:7" x14ac:dyDescent="0.25">
      <c r="A61" s="8"/>
      <c r="B61" s="8"/>
      <c r="C61" s="8"/>
      <c r="D61" s="39" t="s">
        <v>39</v>
      </c>
      <c r="E61" s="43">
        <f>E57+E54+E51</f>
        <v>50000</v>
      </c>
      <c r="F61" s="39"/>
      <c r="G61" s="43">
        <f>G51+G54+G57</f>
        <v>50000</v>
      </c>
    </row>
    <row r="62" spans="1:7" ht="15.75" x14ac:dyDescent="0.25">
      <c r="A62" s="8"/>
      <c r="B62" s="8"/>
      <c r="C62" s="8"/>
      <c r="D62" s="39" t="s">
        <v>50</v>
      </c>
      <c r="E62" s="49">
        <f>E7+E24+E33+E45+E51+E47</f>
        <v>2330000</v>
      </c>
      <c r="F62" s="39"/>
      <c r="G62" s="49">
        <f>G7+G24+G33+G45+G51+G47</f>
        <v>2330000</v>
      </c>
    </row>
    <row r="64" spans="1:7" x14ac:dyDescent="0.25">
      <c r="A64" s="31" t="s">
        <v>2</v>
      </c>
      <c r="B64" s="31" t="s">
        <v>51</v>
      </c>
      <c r="C64" s="31" t="s">
        <v>4</v>
      </c>
      <c r="D64" s="31" t="s">
        <v>52</v>
      </c>
      <c r="E64" s="31" t="s">
        <v>7</v>
      </c>
    </row>
    <row r="65" spans="1:5" x14ac:dyDescent="0.25">
      <c r="A65" s="47">
        <v>1</v>
      </c>
      <c r="B65" s="47">
        <v>65311</v>
      </c>
      <c r="C65" s="47">
        <v>5720</v>
      </c>
      <c r="D65" s="47" t="s">
        <v>53</v>
      </c>
      <c r="E65" s="14">
        <f>G9</f>
        <v>10000</v>
      </c>
    </row>
    <row r="66" spans="1:5" x14ac:dyDescent="0.25">
      <c r="A66" s="47">
        <v>2</v>
      </c>
      <c r="B66" s="47">
        <v>64219</v>
      </c>
      <c r="C66" s="47">
        <v>7749</v>
      </c>
      <c r="D66" s="47" t="s">
        <v>54</v>
      </c>
      <c r="E66" s="14">
        <f>G10</f>
        <v>20000</v>
      </c>
    </row>
    <row r="67" spans="1:5" x14ac:dyDescent="0.25">
      <c r="A67" s="47">
        <v>3</v>
      </c>
      <c r="B67" s="47">
        <v>65241</v>
      </c>
      <c r="C67" s="47">
        <v>7714</v>
      </c>
      <c r="D67" s="47" t="s">
        <v>55</v>
      </c>
      <c r="E67" s="14">
        <f>G11</f>
        <v>0</v>
      </c>
    </row>
    <row r="68" spans="1:5" x14ac:dyDescent="0.25">
      <c r="A68" s="47">
        <v>4</v>
      </c>
      <c r="B68" s="47">
        <v>64299</v>
      </c>
      <c r="C68" s="47" t="s">
        <v>56</v>
      </c>
      <c r="D68" s="47" t="s">
        <v>57</v>
      </c>
      <c r="E68" s="14">
        <f>G16</f>
        <v>8000</v>
      </c>
    </row>
    <row r="69" spans="1:5" x14ac:dyDescent="0.25">
      <c r="A69" s="47">
        <v>5</v>
      </c>
      <c r="B69" s="47">
        <v>72119</v>
      </c>
      <c r="C69" s="47">
        <v>7820</v>
      </c>
      <c r="D69" s="47" t="s">
        <v>58</v>
      </c>
      <c r="E69" s="14">
        <f>G15</f>
        <v>0</v>
      </c>
    </row>
    <row r="70" spans="1:5" x14ac:dyDescent="0.25">
      <c r="A70" s="47">
        <v>6</v>
      </c>
      <c r="B70" s="47">
        <v>63425</v>
      </c>
      <c r="C70" s="50" t="s">
        <v>59</v>
      </c>
      <c r="D70" s="47" t="s">
        <v>60</v>
      </c>
      <c r="E70" s="14">
        <f>G58+G52</f>
        <v>50000</v>
      </c>
    </row>
    <row r="71" spans="1:5" x14ac:dyDescent="0.25">
      <c r="A71" s="47">
        <v>7</v>
      </c>
      <c r="B71" s="47">
        <v>63425</v>
      </c>
      <c r="C71" s="50" t="s">
        <v>59</v>
      </c>
      <c r="D71" s="47" t="s">
        <v>17</v>
      </c>
      <c r="E71" s="14">
        <f>G31</f>
        <v>100000</v>
      </c>
    </row>
    <row r="72" spans="1:5" x14ac:dyDescent="0.25">
      <c r="A72" s="47">
        <v>8</v>
      </c>
      <c r="B72" s="47"/>
      <c r="C72" s="50"/>
      <c r="D72" s="47" t="s">
        <v>73</v>
      </c>
      <c r="E72" s="14">
        <f>G35</f>
        <v>200000</v>
      </c>
    </row>
    <row r="73" spans="1:5" x14ac:dyDescent="0.25">
      <c r="A73" s="47">
        <v>9</v>
      </c>
      <c r="B73" s="47">
        <v>63425</v>
      </c>
      <c r="C73" s="50" t="s">
        <v>59</v>
      </c>
      <c r="D73" s="47" t="s">
        <v>61</v>
      </c>
      <c r="E73" s="14">
        <f>G32</f>
        <v>0</v>
      </c>
    </row>
    <row r="74" spans="1:5" x14ac:dyDescent="0.25">
      <c r="A74" s="47">
        <v>10</v>
      </c>
      <c r="B74" s="47"/>
      <c r="C74" s="50"/>
      <c r="D74" s="47" t="s">
        <v>74</v>
      </c>
      <c r="E74" s="14">
        <f>G22</f>
        <v>0</v>
      </c>
    </row>
    <row r="75" spans="1:5" x14ac:dyDescent="0.25">
      <c r="A75" s="47">
        <v>11</v>
      </c>
      <c r="B75" s="47">
        <v>64231</v>
      </c>
      <c r="C75" s="47">
        <v>2953</v>
      </c>
      <c r="D75" s="47" t="s">
        <v>62</v>
      </c>
      <c r="E75" s="14">
        <f>G59+G55+G37+G30+G26+G23+G20+G18+G12+G14</f>
        <v>1172000</v>
      </c>
    </row>
    <row r="76" spans="1:5" x14ac:dyDescent="0.25">
      <c r="A76" s="47">
        <v>12</v>
      </c>
      <c r="B76" s="47">
        <v>92211</v>
      </c>
      <c r="C76" s="47">
        <v>9221</v>
      </c>
      <c r="D76" s="47" t="s">
        <v>77</v>
      </c>
      <c r="E76" s="14">
        <v>650000</v>
      </c>
    </row>
    <row r="77" spans="1:5" x14ac:dyDescent="0.25">
      <c r="A77" s="47">
        <v>13</v>
      </c>
      <c r="B77" s="47">
        <v>64239</v>
      </c>
      <c r="C77" s="47">
        <v>5738</v>
      </c>
      <c r="D77" s="47" t="s">
        <v>83</v>
      </c>
      <c r="E77" s="14">
        <v>120000</v>
      </c>
    </row>
    <row r="78" spans="1:5" ht="15.75" x14ac:dyDescent="0.25">
      <c r="A78" s="47"/>
      <c r="B78" s="47"/>
      <c r="C78" s="47"/>
      <c r="D78" s="31" t="s">
        <v>63</v>
      </c>
      <c r="E78" s="72">
        <f>SUM(E65:E77)</f>
        <v>2330000</v>
      </c>
    </row>
  </sheetData>
  <mergeCells count="3">
    <mergeCell ref="A1:F2"/>
    <mergeCell ref="A3:D3"/>
    <mergeCell ref="E3:G3"/>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korisnik1</dc:creator>
  <cp:lastModifiedBy>Vaclavek</cp:lastModifiedBy>
  <cp:lastPrinted>2018-05-18T06:52:43Z</cp:lastPrinted>
  <dcterms:created xsi:type="dcterms:W3CDTF">2017-11-22T10:40:13Z</dcterms:created>
  <dcterms:modified xsi:type="dcterms:W3CDTF">2018-05-24T16:07:41Z</dcterms:modified>
</cp:coreProperties>
</file>